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인구\2026. 4월 인구\"/>
    </mc:Choice>
  </mc:AlternateContent>
  <xr:revisionPtr revIDLastSave="0" documentId="13_ncr:1_{0ABEB499-B1DE-405F-8F7D-7528EAF082DD}" xr6:coauthVersionLast="36" xr6:coauthVersionMax="36" xr10:uidLastSave="{00000000-0000-0000-0000-000000000000}"/>
  <bookViews>
    <workbookView xWindow="480" yWindow="63495" windowWidth="18195" windowHeight="7770" tabRatio="745" firstSheet="142" activeTab="150" xr2:uid="{00000000-000D-0000-FFFF-FFFF00000000}"/>
  </bookViews>
  <sheets>
    <sheet name="년도별등록외국인수" sheetId="13" r:id="rId1"/>
    <sheet name="2010" sheetId="2" r:id="rId2"/>
    <sheet name="2011" sheetId="3" r:id="rId3"/>
    <sheet name="2012" sheetId="4" r:id="rId4"/>
    <sheet name="2013" sheetId="9" r:id="rId5"/>
    <sheet name="2014.02월" sheetId="6" r:id="rId6"/>
    <sheet name="2014.03월" sheetId="5" r:id="rId7"/>
    <sheet name="2014.04월" sheetId="7" r:id="rId8"/>
    <sheet name="2014.05월" sheetId="8" r:id="rId9"/>
    <sheet name="2014.06월" sheetId="10" r:id="rId10"/>
    <sheet name="2014.07월" sheetId="11" r:id="rId11"/>
    <sheet name="2014.08월" sheetId="12" r:id="rId12"/>
    <sheet name="2014.09월" sheetId="14" r:id="rId13"/>
    <sheet name="2014.10월" sheetId="15" r:id="rId14"/>
    <sheet name="2014.11월" sheetId="16" r:id="rId15"/>
    <sheet name="2014.12월" sheetId="17" r:id="rId16"/>
    <sheet name="2015.01월" sheetId="18" r:id="rId17"/>
    <sheet name="2015.02월" sheetId="19" r:id="rId18"/>
    <sheet name="2015.03월" sheetId="20" r:id="rId19"/>
    <sheet name="2015.04월" sheetId="21" r:id="rId20"/>
    <sheet name="2015.05월" sheetId="22" r:id="rId21"/>
    <sheet name="2015.06월" sheetId="24" r:id="rId22"/>
    <sheet name="2015.07월" sheetId="23" r:id="rId23"/>
    <sheet name="2015.08월" sheetId="25" r:id="rId24"/>
    <sheet name="2015.09월" sheetId="26" r:id="rId25"/>
    <sheet name="2015.10월" sheetId="27" r:id="rId26"/>
    <sheet name="2015.11월" sheetId="28" r:id="rId27"/>
    <sheet name="2015.12월" sheetId="29" r:id="rId28"/>
    <sheet name="2016.1월" sheetId="30" r:id="rId29"/>
    <sheet name="2016.2월" sheetId="31" r:id="rId30"/>
    <sheet name="2016.3월" sheetId="32" r:id="rId31"/>
    <sheet name="2016.4월" sheetId="33" r:id="rId32"/>
    <sheet name="2016.5월" sheetId="34" r:id="rId33"/>
    <sheet name="2016.6월" sheetId="36" r:id="rId34"/>
    <sheet name="2016.7월" sheetId="37" r:id="rId35"/>
    <sheet name="2016.8월" sheetId="38" r:id="rId36"/>
    <sheet name="2016.9월" sheetId="39" r:id="rId37"/>
    <sheet name="2016.10월" sheetId="40" r:id="rId38"/>
    <sheet name="2016.11월" sheetId="41" r:id="rId39"/>
    <sheet name="2016.12월" sheetId="42" r:id="rId40"/>
    <sheet name="2017.1월" sheetId="43" r:id="rId41"/>
    <sheet name="2017.2월" sheetId="44" r:id="rId42"/>
    <sheet name="2017.3월" sheetId="45" r:id="rId43"/>
    <sheet name="2017.4월" sheetId="47" r:id="rId44"/>
    <sheet name="2017.5월" sheetId="49" r:id="rId45"/>
    <sheet name="2017.6월" sheetId="50" r:id="rId46"/>
    <sheet name="2017.7월" sheetId="51" r:id="rId47"/>
    <sheet name="2017.8월" sheetId="53" r:id="rId48"/>
    <sheet name="2017.9월" sheetId="54" r:id="rId49"/>
    <sheet name="2017.10월" sheetId="55" r:id="rId50"/>
    <sheet name="2017.11월" sheetId="56" r:id="rId51"/>
    <sheet name="2017.12월" sheetId="57" r:id="rId52"/>
    <sheet name="2018.1월" sheetId="58" r:id="rId53"/>
    <sheet name="2018.2월" sheetId="59" r:id="rId54"/>
    <sheet name="2018.3월" sheetId="60" r:id="rId55"/>
    <sheet name="2018.4월" sheetId="61" r:id="rId56"/>
    <sheet name="2018.5월" sheetId="65" r:id="rId57"/>
    <sheet name="2018.6월" sheetId="66" r:id="rId58"/>
    <sheet name="2018.7월" sheetId="67" r:id="rId59"/>
    <sheet name="2018.8월" sheetId="68" r:id="rId60"/>
    <sheet name="2018.9월" sheetId="69" r:id="rId61"/>
    <sheet name="2018.10월" sheetId="70" r:id="rId62"/>
    <sheet name="2018.11월" sheetId="71" r:id="rId63"/>
    <sheet name="2018.12월" sheetId="72" r:id="rId64"/>
    <sheet name="2019.1월" sheetId="73" r:id="rId65"/>
    <sheet name="2019. 2월" sheetId="74" r:id="rId66"/>
    <sheet name="2019. 3월 " sheetId="75" r:id="rId67"/>
    <sheet name="2019. 4월" sheetId="76" r:id="rId68"/>
    <sheet name="2019. 5월" sheetId="77" r:id="rId69"/>
    <sheet name="2019. 6월" sheetId="78" r:id="rId70"/>
    <sheet name="2019. 7월 " sheetId="79" r:id="rId71"/>
    <sheet name="2019. 8월" sheetId="80" r:id="rId72"/>
    <sheet name="2019. 9월" sheetId="81" r:id="rId73"/>
    <sheet name="2019. 10월" sheetId="82" r:id="rId74"/>
    <sheet name="2019. 11월" sheetId="83" r:id="rId75"/>
    <sheet name="2019. 12월" sheetId="84" r:id="rId76"/>
    <sheet name="2020. 1월" sheetId="85" r:id="rId77"/>
    <sheet name="2020. 2월" sheetId="86" r:id="rId78"/>
    <sheet name="2020. 3월 " sheetId="87" r:id="rId79"/>
    <sheet name="2020. 4월" sheetId="88" r:id="rId80"/>
    <sheet name="2020. 5월 " sheetId="89" r:id="rId81"/>
    <sheet name="2020. 6월" sheetId="90" r:id="rId82"/>
    <sheet name="2020. 7월" sheetId="91" r:id="rId83"/>
    <sheet name="2020. 8월 " sheetId="92" r:id="rId84"/>
    <sheet name="2020. 9월" sheetId="93" r:id="rId85"/>
    <sheet name="2020. 10월" sheetId="96" r:id="rId86"/>
    <sheet name="2020. 12월" sheetId="99" r:id="rId87"/>
    <sheet name="2021. 1월" sheetId="100" r:id="rId88"/>
    <sheet name="2021. 2월" sheetId="101" r:id="rId89"/>
    <sheet name="2021. 3월" sheetId="102" r:id="rId90"/>
    <sheet name="2021. 4월" sheetId="103" r:id="rId91"/>
    <sheet name="2021. 5월" sheetId="104" r:id="rId92"/>
    <sheet name="2021. 6월" sheetId="105" r:id="rId93"/>
    <sheet name="2021. 7월" sheetId="106" r:id="rId94"/>
    <sheet name="2021. 8월" sheetId="107" r:id="rId95"/>
    <sheet name="2021. 9월" sheetId="109" r:id="rId96"/>
    <sheet name="2021. 10월" sheetId="110" r:id="rId97"/>
    <sheet name="2021. 11월" sheetId="111" r:id="rId98"/>
    <sheet name="2021. 12월" sheetId="113" r:id="rId99"/>
    <sheet name="2022.1월" sheetId="115" r:id="rId100"/>
    <sheet name="2022.2월" sheetId="116" r:id="rId101"/>
    <sheet name="2022.3월" sheetId="118" r:id="rId102"/>
    <sheet name="2022.4월" sheetId="119" r:id="rId103"/>
    <sheet name="2022.5월" sheetId="120" r:id="rId104"/>
    <sheet name="2022.6월" sheetId="121" r:id="rId105"/>
    <sheet name="2022.7월" sheetId="122" r:id="rId106"/>
    <sheet name="2022.8월" sheetId="123" r:id="rId107"/>
    <sheet name="2022.9월" sheetId="124" r:id="rId108"/>
    <sheet name="2022.10월" sheetId="125" r:id="rId109"/>
    <sheet name="2022.11월" sheetId="126" r:id="rId110"/>
    <sheet name="2022.12월" sheetId="127" r:id="rId111"/>
    <sheet name="2023.1월" sheetId="128" r:id="rId112"/>
    <sheet name="2023.2월" sheetId="129" r:id="rId113"/>
    <sheet name="2023.3월" sheetId="130" r:id="rId114"/>
    <sheet name="2023.4월" sheetId="131" r:id="rId115"/>
    <sheet name="2023.5월" sheetId="132" r:id="rId116"/>
    <sheet name="2023.6월" sheetId="133" r:id="rId117"/>
    <sheet name="2023.7월" sheetId="134" r:id="rId118"/>
    <sheet name="2023.8월" sheetId="135" r:id="rId119"/>
    <sheet name="2023.9월" sheetId="136" r:id="rId120"/>
    <sheet name="2023.10월" sheetId="138" r:id="rId121"/>
    <sheet name="2023.11월" sheetId="139" r:id="rId122"/>
    <sheet name="2023.12월" sheetId="140" r:id="rId123"/>
    <sheet name="2024.1월" sheetId="141" r:id="rId124"/>
    <sheet name="2024.2월" sheetId="142" r:id="rId125"/>
    <sheet name="2024.3월" sheetId="143" r:id="rId126"/>
    <sheet name="2024.4월" sheetId="144" r:id="rId127"/>
    <sheet name="2024.5월" sheetId="145" r:id="rId128"/>
    <sheet name="2024.6월" sheetId="146" r:id="rId129"/>
    <sheet name="2024.7월" sheetId="147" r:id="rId130"/>
    <sheet name="2024.8월" sheetId="149" r:id="rId131"/>
    <sheet name="2024.9월" sheetId="150" r:id="rId132"/>
    <sheet name="2024.10월" sheetId="151" r:id="rId133"/>
    <sheet name="2024.11월" sheetId="152" r:id="rId134"/>
    <sheet name="2024.12월" sheetId="153" r:id="rId135"/>
    <sheet name="2025.1월" sheetId="155" r:id="rId136"/>
    <sheet name="2025.2월" sheetId="154" r:id="rId137"/>
    <sheet name="2025.3월" sheetId="156" r:id="rId138"/>
    <sheet name="2025.4월" sheetId="157" r:id="rId139"/>
    <sheet name="2025.5월" sheetId="158" r:id="rId140"/>
    <sheet name="2025.6월" sheetId="159" r:id="rId141"/>
    <sheet name="2025.7월" sheetId="161" r:id="rId142"/>
    <sheet name="2025.8월" sheetId="162" r:id="rId143"/>
    <sheet name="2025.9월" sheetId="164" r:id="rId144"/>
    <sheet name="2025.10월" sheetId="166" r:id="rId145"/>
    <sheet name="2025.11월" sheetId="167" r:id="rId146"/>
    <sheet name="2025.12월" sheetId="169" r:id="rId147"/>
    <sheet name="2026.1월" sheetId="171" r:id="rId148"/>
    <sheet name="2026.2월" sheetId="172" r:id="rId149"/>
    <sheet name="2026.3월" sheetId="174" r:id="rId150"/>
    <sheet name="2026.4월" sheetId="175" r:id="rId151"/>
  </sheets>
  <calcPr calcId="191029"/>
</workbook>
</file>

<file path=xl/calcChain.xml><?xml version="1.0" encoding="utf-8"?>
<calcChain xmlns="http://schemas.openxmlformats.org/spreadsheetml/2006/main">
  <c r="S34" i="175" l="1"/>
  <c r="R34" i="175"/>
  <c r="P34" i="175"/>
  <c r="O34" i="175"/>
  <c r="L34" i="175"/>
  <c r="I34" i="175"/>
  <c r="E34" i="175"/>
  <c r="B34" i="175"/>
  <c r="S33" i="175"/>
  <c r="R33" i="175"/>
  <c r="P33" i="175"/>
  <c r="O33" i="175"/>
  <c r="L33" i="175"/>
  <c r="I33" i="175"/>
  <c r="E33" i="175"/>
  <c r="B33" i="175"/>
  <c r="S32" i="175"/>
  <c r="R32" i="175"/>
  <c r="P32" i="175"/>
  <c r="O32" i="175"/>
  <c r="L32" i="175"/>
  <c r="I32" i="175"/>
  <c r="Q32" i="175" s="1"/>
  <c r="E32" i="175"/>
  <c r="B32" i="175"/>
  <c r="S31" i="175"/>
  <c r="R31" i="175"/>
  <c r="P31" i="175"/>
  <c r="O31" i="175"/>
  <c r="L31" i="175"/>
  <c r="I31" i="175"/>
  <c r="E31" i="175"/>
  <c r="B31" i="175"/>
  <c r="S30" i="175"/>
  <c r="R30" i="175"/>
  <c r="P30" i="175"/>
  <c r="O30" i="175"/>
  <c r="L30" i="175"/>
  <c r="I30" i="175"/>
  <c r="E30" i="175"/>
  <c r="B30" i="175"/>
  <c r="S29" i="175"/>
  <c r="R29" i="175"/>
  <c r="P29" i="175"/>
  <c r="O29" i="175"/>
  <c r="L29" i="175"/>
  <c r="I29" i="175"/>
  <c r="E29" i="175"/>
  <c r="B29" i="175"/>
  <c r="S28" i="175"/>
  <c r="R28" i="175"/>
  <c r="P28" i="175"/>
  <c r="O28" i="175"/>
  <c r="L28" i="175"/>
  <c r="I28" i="175"/>
  <c r="E28" i="175"/>
  <c r="B28" i="175"/>
  <c r="S27" i="175"/>
  <c r="R27" i="175"/>
  <c r="P27" i="175"/>
  <c r="O27" i="175"/>
  <c r="L27" i="175"/>
  <c r="I27" i="175"/>
  <c r="E27" i="175"/>
  <c r="B27" i="175"/>
  <c r="S26" i="175"/>
  <c r="R26" i="175"/>
  <c r="P26" i="175"/>
  <c r="O26" i="175"/>
  <c r="L26" i="175"/>
  <c r="I26" i="175"/>
  <c r="E26" i="175"/>
  <c r="B26" i="175"/>
  <c r="S25" i="175"/>
  <c r="R25" i="175"/>
  <c r="P25" i="175"/>
  <c r="O25" i="175"/>
  <c r="L25" i="175"/>
  <c r="I25" i="175"/>
  <c r="E25" i="175"/>
  <c r="B25" i="175"/>
  <c r="S24" i="175"/>
  <c r="R24" i="175"/>
  <c r="P24" i="175"/>
  <c r="O24" i="175"/>
  <c r="L24" i="175"/>
  <c r="I24" i="175"/>
  <c r="E24" i="175"/>
  <c r="B24" i="175"/>
  <c r="S23" i="175"/>
  <c r="R23" i="175"/>
  <c r="P23" i="175"/>
  <c r="O23" i="175"/>
  <c r="L23" i="175"/>
  <c r="I23" i="175"/>
  <c r="Q23" i="175" s="1"/>
  <c r="E23" i="175"/>
  <c r="B23" i="175"/>
  <c r="S22" i="175"/>
  <c r="R22" i="175"/>
  <c r="P22" i="175"/>
  <c r="O22" i="175"/>
  <c r="L22" i="175"/>
  <c r="I22" i="175"/>
  <c r="E22" i="175"/>
  <c r="B22" i="175"/>
  <c r="S21" i="175"/>
  <c r="R21" i="175"/>
  <c r="P21" i="175"/>
  <c r="O21" i="175"/>
  <c r="L21" i="175"/>
  <c r="I21" i="175"/>
  <c r="Q21" i="175" s="1"/>
  <c r="E21" i="175"/>
  <c r="B21" i="175"/>
  <c r="S20" i="175"/>
  <c r="R20" i="175"/>
  <c r="P20" i="175"/>
  <c r="O20" i="175"/>
  <c r="L20" i="175"/>
  <c r="I20" i="175"/>
  <c r="Q20" i="175" s="1"/>
  <c r="E20" i="175"/>
  <c r="B20" i="175"/>
  <c r="S19" i="175"/>
  <c r="R19" i="175"/>
  <c r="P19" i="175"/>
  <c r="O19" i="175"/>
  <c r="L19" i="175"/>
  <c r="I19" i="175"/>
  <c r="E19" i="175"/>
  <c r="B19" i="175"/>
  <c r="S18" i="175"/>
  <c r="R18" i="175"/>
  <c r="P18" i="175"/>
  <c r="O18" i="175"/>
  <c r="L18" i="175"/>
  <c r="I18" i="175"/>
  <c r="E18" i="175"/>
  <c r="B18" i="175"/>
  <c r="S17" i="175"/>
  <c r="R17" i="175"/>
  <c r="P17" i="175"/>
  <c r="O17" i="175"/>
  <c r="L17" i="175"/>
  <c r="I17" i="175"/>
  <c r="E17" i="175"/>
  <c r="B17" i="175"/>
  <c r="S16" i="175"/>
  <c r="R16" i="175"/>
  <c r="P16" i="175"/>
  <c r="O16" i="175"/>
  <c r="L16" i="175"/>
  <c r="I16" i="175"/>
  <c r="Q16" i="175" s="1"/>
  <c r="E16" i="175"/>
  <c r="B16" i="175"/>
  <c r="S15" i="175"/>
  <c r="R15" i="175"/>
  <c r="P15" i="175"/>
  <c r="O15" i="175"/>
  <c r="L15" i="175"/>
  <c r="I15" i="175"/>
  <c r="Q15" i="175" s="1"/>
  <c r="E15" i="175"/>
  <c r="B15" i="175"/>
  <c r="S14" i="175"/>
  <c r="R14" i="175"/>
  <c r="P14" i="175"/>
  <c r="O14" i="175"/>
  <c r="L14" i="175"/>
  <c r="I14" i="175"/>
  <c r="Q14" i="175" s="1"/>
  <c r="E14" i="175"/>
  <c r="B14" i="175"/>
  <c r="S13" i="175"/>
  <c r="R13" i="175"/>
  <c r="P13" i="175"/>
  <c r="O13" i="175"/>
  <c r="L13" i="175"/>
  <c r="I13" i="175"/>
  <c r="Q13" i="175" s="1"/>
  <c r="E13" i="175"/>
  <c r="B13" i="175"/>
  <c r="S12" i="175"/>
  <c r="R12" i="175"/>
  <c r="P12" i="175"/>
  <c r="O12" i="175"/>
  <c r="L12" i="175"/>
  <c r="I12" i="175"/>
  <c r="Q12" i="175" s="1"/>
  <c r="E12" i="175"/>
  <c r="B12" i="175"/>
  <c r="S11" i="175"/>
  <c r="R11" i="175"/>
  <c r="P11" i="175"/>
  <c r="O11" i="175"/>
  <c r="L11" i="175"/>
  <c r="I11" i="175"/>
  <c r="E11" i="175"/>
  <c r="B11" i="175"/>
  <c r="S10" i="175"/>
  <c r="R10" i="175"/>
  <c r="P10" i="175"/>
  <c r="O10" i="175"/>
  <c r="L10" i="175"/>
  <c r="I10" i="175"/>
  <c r="E10" i="175"/>
  <c r="B10" i="175"/>
  <c r="S9" i="175"/>
  <c r="R9" i="175"/>
  <c r="P9" i="175"/>
  <c r="O9" i="175"/>
  <c r="L9" i="175"/>
  <c r="I9" i="175"/>
  <c r="Q9" i="175" s="1"/>
  <c r="E9" i="175"/>
  <c r="B9" i="175"/>
  <c r="S8" i="175"/>
  <c r="R8" i="175"/>
  <c r="P8" i="175"/>
  <c r="O8" i="175"/>
  <c r="L8" i="175"/>
  <c r="I8" i="175"/>
  <c r="Q8" i="175" s="1"/>
  <c r="E8" i="175"/>
  <c r="B8" i="175"/>
  <c r="S7" i="175"/>
  <c r="R7" i="175"/>
  <c r="P7" i="175"/>
  <c r="O7" i="175"/>
  <c r="L7" i="175"/>
  <c r="I7" i="175"/>
  <c r="E7" i="175"/>
  <c r="B7" i="175"/>
  <c r="S6" i="175"/>
  <c r="R6" i="175"/>
  <c r="P6" i="175"/>
  <c r="O6" i="175"/>
  <c r="L6" i="175"/>
  <c r="I6" i="175"/>
  <c r="Q6" i="175" s="1"/>
  <c r="E6" i="175"/>
  <c r="B6" i="175"/>
  <c r="N5" i="175"/>
  <c r="M5" i="175"/>
  <c r="K5" i="175"/>
  <c r="P5" i="175" s="1"/>
  <c r="J5" i="175"/>
  <c r="O5" i="175" s="1"/>
  <c r="G5" i="175"/>
  <c r="E5" i="175" s="1"/>
  <c r="F5" i="175"/>
  <c r="D5" i="175"/>
  <c r="B5" i="175" s="1"/>
  <c r="C5" i="175"/>
  <c r="C5" i="174"/>
  <c r="B5" i="174" s="1"/>
  <c r="D5" i="174"/>
  <c r="E5" i="174"/>
  <c r="F5" i="174"/>
  <c r="G5" i="174"/>
  <c r="J5" i="174"/>
  <c r="O5" i="174" s="1"/>
  <c r="K5" i="174"/>
  <c r="M5" i="174"/>
  <c r="L5" i="174" s="1"/>
  <c r="N5" i="174"/>
  <c r="P5" i="174"/>
  <c r="B6" i="174"/>
  <c r="E6" i="174"/>
  <c r="I6" i="174"/>
  <c r="Q6" i="174" s="1"/>
  <c r="L6" i="174"/>
  <c r="O6" i="174"/>
  <c r="P6" i="174"/>
  <c r="R6" i="174"/>
  <c r="S6" i="174"/>
  <c r="S5" i="174" s="1"/>
  <c r="B7" i="174"/>
  <c r="E7" i="174"/>
  <c r="I7" i="174"/>
  <c r="L7" i="174"/>
  <c r="Q7" i="174" s="1"/>
  <c r="O7" i="174"/>
  <c r="P7" i="174"/>
  <c r="R7" i="174"/>
  <c r="S7" i="174"/>
  <c r="B8" i="174"/>
  <c r="E8" i="174"/>
  <c r="I8" i="174"/>
  <c r="L8" i="174"/>
  <c r="O8" i="174"/>
  <c r="P8" i="174"/>
  <c r="Q8" i="174"/>
  <c r="R8" i="174"/>
  <c r="S8" i="174"/>
  <c r="B9" i="174"/>
  <c r="E9" i="174"/>
  <c r="I9" i="174"/>
  <c r="L9" i="174"/>
  <c r="Q9" i="174" s="1"/>
  <c r="O9" i="174"/>
  <c r="P9" i="174"/>
  <c r="R9" i="174"/>
  <c r="R5" i="174" s="1"/>
  <c r="S9" i="174"/>
  <c r="B10" i="174"/>
  <c r="E10" i="174"/>
  <c r="I10" i="174"/>
  <c r="L10" i="174"/>
  <c r="O10" i="174"/>
  <c r="P10" i="174"/>
  <c r="Q10" i="174"/>
  <c r="R10" i="174"/>
  <c r="S10" i="174"/>
  <c r="B11" i="174"/>
  <c r="E11" i="174"/>
  <c r="I11" i="174"/>
  <c r="L11" i="174"/>
  <c r="Q11" i="174" s="1"/>
  <c r="O11" i="174"/>
  <c r="P11" i="174"/>
  <c r="R11" i="174"/>
  <c r="S11" i="174"/>
  <c r="B12" i="174"/>
  <c r="E12" i="174"/>
  <c r="I12" i="174"/>
  <c r="L12" i="174"/>
  <c r="O12" i="174"/>
  <c r="P12" i="174"/>
  <c r="Q12" i="174"/>
  <c r="R12" i="174"/>
  <c r="S12" i="174"/>
  <c r="B13" i="174"/>
  <c r="E13" i="174"/>
  <c r="I13" i="174"/>
  <c r="L13" i="174"/>
  <c r="Q13" i="174" s="1"/>
  <c r="O13" i="174"/>
  <c r="P13" i="174"/>
  <c r="R13" i="174"/>
  <c r="S13" i="174"/>
  <c r="B14" i="174"/>
  <c r="E14" i="174"/>
  <c r="I14" i="174"/>
  <c r="L14" i="174"/>
  <c r="O14" i="174"/>
  <c r="P14" i="174"/>
  <c r="Q14" i="174"/>
  <c r="R14" i="174"/>
  <c r="S14" i="174"/>
  <c r="B15" i="174"/>
  <c r="E15" i="174"/>
  <c r="I15" i="174"/>
  <c r="L15" i="174"/>
  <c r="Q15" i="174" s="1"/>
  <c r="O15" i="174"/>
  <c r="P15" i="174"/>
  <c r="R15" i="174"/>
  <c r="S15" i="174"/>
  <c r="B16" i="174"/>
  <c r="E16" i="174"/>
  <c r="I16" i="174"/>
  <c r="L16" i="174"/>
  <c r="O16" i="174"/>
  <c r="P16" i="174"/>
  <c r="Q16" i="174"/>
  <c r="R16" i="174"/>
  <c r="S16" i="174"/>
  <c r="B17" i="174"/>
  <c r="E17" i="174"/>
  <c r="I17" i="174"/>
  <c r="L17" i="174"/>
  <c r="Q17" i="174" s="1"/>
  <c r="O17" i="174"/>
  <c r="P17" i="174"/>
  <c r="R17" i="174"/>
  <c r="S17" i="174"/>
  <c r="B18" i="174"/>
  <c r="E18" i="174"/>
  <c r="I18" i="174"/>
  <c r="L18" i="174"/>
  <c r="O18" i="174"/>
  <c r="P18" i="174"/>
  <c r="Q18" i="174"/>
  <c r="R18" i="174"/>
  <c r="S18" i="174"/>
  <c r="B19" i="174"/>
  <c r="E19" i="174"/>
  <c r="I19" i="174"/>
  <c r="L19" i="174"/>
  <c r="Q19" i="174" s="1"/>
  <c r="O19" i="174"/>
  <c r="P19" i="174"/>
  <c r="R19" i="174"/>
  <c r="S19" i="174"/>
  <c r="B20" i="174"/>
  <c r="E20" i="174"/>
  <c r="I20" i="174"/>
  <c r="L20" i="174"/>
  <c r="O20" i="174"/>
  <c r="P20" i="174"/>
  <c r="Q20" i="174"/>
  <c r="R20" i="174"/>
  <c r="S20" i="174"/>
  <c r="B21" i="174"/>
  <c r="E21" i="174"/>
  <c r="I21" i="174"/>
  <c r="L21" i="174"/>
  <c r="Q21" i="174" s="1"/>
  <c r="O21" i="174"/>
  <c r="P21" i="174"/>
  <c r="R21" i="174"/>
  <c r="S21" i="174"/>
  <c r="B22" i="174"/>
  <c r="E22" i="174"/>
  <c r="I22" i="174"/>
  <c r="L22" i="174"/>
  <c r="O22" i="174"/>
  <c r="P22" i="174"/>
  <c r="Q22" i="174"/>
  <c r="R22" i="174"/>
  <c r="S22" i="174"/>
  <c r="B23" i="174"/>
  <c r="E23" i="174"/>
  <c r="I23" i="174"/>
  <c r="L23" i="174"/>
  <c r="Q23" i="174" s="1"/>
  <c r="O23" i="174"/>
  <c r="P23" i="174"/>
  <c r="R23" i="174"/>
  <c r="S23" i="174"/>
  <c r="B24" i="174"/>
  <c r="E24" i="174"/>
  <c r="I24" i="174"/>
  <c r="L24" i="174"/>
  <c r="O24" i="174"/>
  <c r="P24" i="174"/>
  <c r="Q24" i="174"/>
  <c r="R24" i="174"/>
  <c r="S24" i="174"/>
  <c r="B25" i="174"/>
  <c r="E25" i="174"/>
  <c r="I25" i="174"/>
  <c r="L25" i="174"/>
  <c r="Q25" i="174" s="1"/>
  <c r="O25" i="174"/>
  <c r="P25" i="174"/>
  <c r="R25" i="174"/>
  <c r="S25" i="174"/>
  <c r="B26" i="174"/>
  <c r="E26" i="174"/>
  <c r="I26" i="174"/>
  <c r="Q26" i="174" s="1"/>
  <c r="L26" i="174"/>
  <c r="O26" i="174"/>
  <c r="P26" i="174"/>
  <c r="R26" i="174"/>
  <c r="S26" i="174"/>
  <c r="B27" i="174"/>
  <c r="E27" i="174"/>
  <c r="I27" i="174"/>
  <c r="L27" i="174"/>
  <c r="O27" i="174"/>
  <c r="P27" i="174"/>
  <c r="Q27" i="174"/>
  <c r="R27" i="174"/>
  <c r="S27" i="174"/>
  <c r="B28" i="174"/>
  <c r="E28" i="174"/>
  <c r="I28" i="174"/>
  <c r="L28" i="174"/>
  <c r="Q28" i="174" s="1"/>
  <c r="O28" i="174"/>
  <c r="P28" i="174"/>
  <c r="R28" i="174"/>
  <c r="S28" i="174"/>
  <c r="B29" i="174"/>
  <c r="E29" i="174"/>
  <c r="I29" i="174"/>
  <c r="L29" i="174"/>
  <c r="Q29" i="174" s="1"/>
  <c r="O29" i="174"/>
  <c r="P29" i="174"/>
  <c r="R29" i="174"/>
  <c r="S29" i="174"/>
  <c r="B30" i="174"/>
  <c r="E30" i="174"/>
  <c r="I30" i="174"/>
  <c r="L30" i="174"/>
  <c r="O30" i="174"/>
  <c r="P30" i="174"/>
  <c r="Q30" i="174"/>
  <c r="R30" i="174"/>
  <c r="S30" i="174"/>
  <c r="B31" i="174"/>
  <c r="E31" i="174"/>
  <c r="I31" i="174"/>
  <c r="L31" i="174"/>
  <c r="O31" i="174"/>
  <c r="P31" i="174"/>
  <c r="Q31" i="174"/>
  <c r="R31" i="174"/>
  <c r="S31" i="174"/>
  <c r="B32" i="174"/>
  <c r="E32" i="174"/>
  <c r="I32" i="174"/>
  <c r="L32" i="174"/>
  <c r="Q32" i="174" s="1"/>
  <c r="O32" i="174"/>
  <c r="P32" i="174"/>
  <c r="R32" i="174"/>
  <c r="S32" i="174"/>
  <c r="B33" i="174"/>
  <c r="E33" i="174"/>
  <c r="I33" i="174"/>
  <c r="L33" i="174"/>
  <c r="Q33" i="174" s="1"/>
  <c r="O33" i="174"/>
  <c r="P33" i="174"/>
  <c r="R33" i="174"/>
  <c r="S33" i="174"/>
  <c r="B34" i="174"/>
  <c r="E34" i="174"/>
  <c r="I34" i="174"/>
  <c r="Q34" i="174" s="1"/>
  <c r="L34" i="174"/>
  <c r="O34" i="174"/>
  <c r="P34" i="174"/>
  <c r="R34" i="174"/>
  <c r="S34" i="174"/>
  <c r="Q34" i="175" l="1"/>
  <c r="Q33" i="175"/>
  <c r="Q31" i="175"/>
  <c r="Q29" i="175"/>
  <c r="Q30" i="175"/>
  <c r="Q28" i="175"/>
  <c r="Q27" i="175"/>
  <c r="Q26" i="175"/>
  <c r="Q25" i="175"/>
  <c r="Q24" i="175"/>
  <c r="Q22" i="175"/>
  <c r="Q19" i="175"/>
  <c r="Q18" i="175"/>
  <c r="Q17" i="175"/>
  <c r="L5" i="175"/>
  <c r="Q11" i="175"/>
  <c r="Q10" i="175"/>
  <c r="Q7" i="175"/>
  <c r="R5" i="175"/>
  <c r="I5" i="175"/>
  <c r="S5" i="175"/>
  <c r="I5" i="174"/>
  <c r="Q5" i="174" s="1"/>
  <c r="O6" i="171"/>
  <c r="I6" i="171"/>
  <c r="Q5" i="175" l="1"/>
  <c r="S34" i="172"/>
  <c r="R34" i="172"/>
  <c r="S33" i="172"/>
  <c r="R33" i="172"/>
  <c r="S32" i="172"/>
  <c r="R32" i="172"/>
  <c r="S31" i="172"/>
  <c r="R31" i="172"/>
  <c r="S30" i="172"/>
  <c r="R30" i="172"/>
  <c r="S29" i="172"/>
  <c r="R29" i="172"/>
  <c r="S28" i="172"/>
  <c r="R28" i="172"/>
  <c r="S27" i="172"/>
  <c r="R27" i="172"/>
  <c r="S26" i="172"/>
  <c r="R26" i="172"/>
  <c r="S25" i="172"/>
  <c r="R25" i="172"/>
  <c r="S24" i="172"/>
  <c r="R24" i="172"/>
  <c r="S23" i="172"/>
  <c r="R23" i="172"/>
  <c r="S22" i="172"/>
  <c r="R22" i="172"/>
  <c r="S21" i="172"/>
  <c r="R21" i="172"/>
  <c r="S20" i="172"/>
  <c r="R20" i="172"/>
  <c r="S19" i="172"/>
  <c r="R19" i="172"/>
  <c r="S18" i="172"/>
  <c r="R18" i="172"/>
  <c r="S17" i="172"/>
  <c r="R17" i="172"/>
  <c r="S16" i="172"/>
  <c r="R16" i="172"/>
  <c r="S15" i="172"/>
  <c r="R15" i="172"/>
  <c r="S14" i="172"/>
  <c r="R14" i="172"/>
  <c r="S13" i="172"/>
  <c r="R13" i="172"/>
  <c r="S12" i="172"/>
  <c r="R12" i="172"/>
  <c r="S11" i="172"/>
  <c r="R11" i="172"/>
  <c r="S10" i="172"/>
  <c r="R10" i="172"/>
  <c r="S9" i="172"/>
  <c r="R9" i="172"/>
  <c r="S8" i="172"/>
  <c r="R8" i="172"/>
  <c r="S7" i="172"/>
  <c r="R7" i="172"/>
  <c r="S6" i="172"/>
  <c r="R6" i="172"/>
  <c r="S5" i="172"/>
  <c r="R5" i="172"/>
  <c r="Q32" i="172"/>
  <c r="Q31" i="172"/>
  <c r="Q28" i="172"/>
  <c r="Q27" i="172"/>
  <c r="Q17" i="172"/>
  <c r="Q10" i="172"/>
  <c r="Q8" i="172"/>
  <c r="P34" i="172"/>
  <c r="O34" i="172"/>
  <c r="E34" i="172"/>
  <c r="B34" i="172"/>
  <c r="P33" i="172"/>
  <c r="O33" i="172"/>
  <c r="E33" i="172"/>
  <c r="B33" i="172"/>
  <c r="P32" i="172"/>
  <c r="O32" i="172"/>
  <c r="E32" i="172"/>
  <c r="B32" i="172"/>
  <c r="P31" i="172"/>
  <c r="O31" i="172"/>
  <c r="E31" i="172"/>
  <c r="B31" i="172"/>
  <c r="P30" i="172"/>
  <c r="O30" i="172"/>
  <c r="Q30" i="172"/>
  <c r="E30" i="172"/>
  <c r="B30" i="172"/>
  <c r="P29" i="172"/>
  <c r="O29" i="172"/>
  <c r="E29" i="172"/>
  <c r="B29" i="172"/>
  <c r="P28" i="172"/>
  <c r="O28" i="172"/>
  <c r="E28" i="172"/>
  <c r="B28" i="172"/>
  <c r="P27" i="172"/>
  <c r="O27" i="172"/>
  <c r="E27" i="172"/>
  <c r="B27" i="172"/>
  <c r="P26" i="172"/>
  <c r="O26" i="172"/>
  <c r="E26" i="172"/>
  <c r="B26" i="172"/>
  <c r="P25" i="172"/>
  <c r="O25" i="172"/>
  <c r="E25" i="172"/>
  <c r="B25" i="172"/>
  <c r="P20" i="172"/>
  <c r="O20" i="172"/>
  <c r="E20" i="172"/>
  <c r="B20" i="172"/>
  <c r="P24" i="172"/>
  <c r="O24" i="172"/>
  <c r="Q24" i="172"/>
  <c r="E24" i="172"/>
  <c r="B24" i="172"/>
  <c r="P23" i="172"/>
  <c r="O23" i="172"/>
  <c r="Q23" i="172"/>
  <c r="E23" i="172"/>
  <c r="B23" i="172"/>
  <c r="P22" i="172"/>
  <c r="O22" i="172"/>
  <c r="E22" i="172"/>
  <c r="B22" i="172"/>
  <c r="P21" i="172"/>
  <c r="O21" i="172"/>
  <c r="E21" i="172"/>
  <c r="B21" i="172"/>
  <c r="P19" i="172"/>
  <c r="O19" i="172"/>
  <c r="E19" i="172"/>
  <c r="B19" i="172"/>
  <c r="P15" i="172"/>
  <c r="O15" i="172"/>
  <c r="E15" i="172"/>
  <c r="B15" i="172"/>
  <c r="P14" i="172"/>
  <c r="O14" i="172"/>
  <c r="Q14" i="172"/>
  <c r="E14" i="172"/>
  <c r="B14" i="172"/>
  <c r="P13" i="172"/>
  <c r="O13" i="172"/>
  <c r="E13" i="172"/>
  <c r="B13" i="172"/>
  <c r="P12" i="172"/>
  <c r="O12" i="172"/>
  <c r="E12" i="172"/>
  <c r="B12" i="172"/>
  <c r="P11" i="172"/>
  <c r="O11" i="172"/>
  <c r="E11" i="172"/>
  <c r="B11" i="172"/>
  <c r="P10" i="172"/>
  <c r="O10" i="172"/>
  <c r="E10" i="172"/>
  <c r="B10" i="172"/>
  <c r="P9" i="172"/>
  <c r="O9" i="172"/>
  <c r="E9" i="172"/>
  <c r="B9" i="172"/>
  <c r="P18" i="172"/>
  <c r="O18" i="172"/>
  <c r="E18" i="172"/>
  <c r="B18" i="172"/>
  <c r="P17" i="172"/>
  <c r="O17" i="172"/>
  <c r="E17" i="172"/>
  <c r="B17" i="172"/>
  <c r="P8" i="172"/>
  <c r="O8" i="172"/>
  <c r="E8" i="172"/>
  <c r="B8" i="172"/>
  <c r="P7" i="172"/>
  <c r="O7" i="172"/>
  <c r="E7" i="172"/>
  <c r="B7" i="172"/>
  <c r="P6" i="172"/>
  <c r="O6" i="172"/>
  <c r="E6" i="172"/>
  <c r="B6" i="172"/>
  <c r="P16" i="172"/>
  <c r="O16" i="172"/>
  <c r="E16" i="172"/>
  <c r="B16" i="172"/>
  <c r="N5" i="172"/>
  <c r="M5" i="172"/>
  <c r="L5" i="172" s="1"/>
  <c r="K5" i="172"/>
  <c r="J5" i="172"/>
  <c r="G5" i="172"/>
  <c r="F5" i="172"/>
  <c r="D5" i="172"/>
  <c r="C5" i="172"/>
  <c r="B5" i="172" s="1"/>
  <c r="S34" i="171"/>
  <c r="R34" i="171"/>
  <c r="P34" i="171"/>
  <c r="O34" i="171"/>
  <c r="L34" i="171"/>
  <c r="I34" i="171"/>
  <c r="Q34" i="171" s="1"/>
  <c r="E34" i="171"/>
  <c r="B34" i="171"/>
  <c r="S33" i="171"/>
  <c r="R33" i="171"/>
  <c r="P33" i="171"/>
  <c r="O33" i="171"/>
  <c r="L33" i="171"/>
  <c r="I33" i="171"/>
  <c r="Q33" i="171" s="1"/>
  <c r="E33" i="171"/>
  <c r="B33" i="171"/>
  <c r="S32" i="171"/>
  <c r="R32" i="171"/>
  <c r="P32" i="171"/>
  <c r="O32" i="171"/>
  <c r="L32" i="171"/>
  <c r="I32" i="171"/>
  <c r="Q32" i="171" s="1"/>
  <c r="E32" i="171"/>
  <c r="B32" i="171"/>
  <c r="S31" i="171"/>
  <c r="R31" i="171"/>
  <c r="P31" i="171"/>
  <c r="O31" i="171"/>
  <c r="L31" i="171"/>
  <c r="I31" i="171"/>
  <c r="Q31" i="171" s="1"/>
  <c r="E31" i="171"/>
  <c r="B31" i="171"/>
  <c r="S30" i="171"/>
  <c r="R30" i="171"/>
  <c r="Q30" i="171"/>
  <c r="P30" i="171"/>
  <c r="O30" i="171"/>
  <c r="L30" i="171"/>
  <c r="I30" i="171"/>
  <c r="E30" i="171"/>
  <c r="B30" i="171"/>
  <c r="S29" i="171"/>
  <c r="R29" i="171"/>
  <c r="P29" i="171"/>
  <c r="O29" i="171"/>
  <c r="L29" i="171"/>
  <c r="I29" i="171"/>
  <c r="Q29" i="171" s="1"/>
  <c r="E29" i="171"/>
  <c r="B29" i="171"/>
  <c r="S28" i="171"/>
  <c r="R28" i="171"/>
  <c r="P28" i="171"/>
  <c r="O28" i="171"/>
  <c r="L28" i="171"/>
  <c r="Q28" i="171" s="1"/>
  <c r="I28" i="171"/>
  <c r="E28" i="171"/>
  <c r="B28" i="171"/>
  <c r="S27" i="171"/>
  <c r="R27" i="171"/>
  <c r="P27" i="171"/>
  <c r="O27" i="171"/>
  <c r="L27" i="171"/>
  <c r="I27" i="171"/>
  <c r="Q27" i="171" s="1"/>
  <c r="E27" i="171"/>
  <c r="B27" i="171"/>
  <c r="S26" i="171"/>
  <c r="R26" i="171"/>
  <c r="P26" i="171"/>
  <c r="O26" i="171"/>
  <c r="L26" i="171"/>
  <c r="I26" i="171"/>
  <c r="Q26" i="171" s="1"/>
  <c r="E26" i="171"/>
  <c r="B26" i="171"/>
  <c r="S25" i="171"/>
  <c r="R25" i="171"/>
  <c r="P25" i="171"/>
  <c r="O25" i="171"/>
  <c r="L25" i="171"/>
  <c r="I25" i="171"/>
  <c r="Q25" i="171" s="1"/>
  <c r="E25" i="171"/>
  <c r="B25" i="171"/>
  <c r="S24" i="171"/>
  <c r="R24" i="171"/>
  <c r="P24" i="171"/>
  <c r="O24" i="171"/>
  <c r="L24" i="171"/>
  <c r="I24" i="171"/>
  <c r="Q24" i="171" s="1"/>
  <c r="E24" i="171"/>
  <c r="B24" i="171"/>
  <c r="S23" i="171"/>
  <c r="R23" i="171"/>
  <c r="P23" i="171"/>
  <c r="O23" i="171"/>
  <c r="L23" i="171"/>
  <c r="I23" i="171"/>
  <c r="Q23" i="171" s="1"/>
  <c r="E23" i="171"/>
  <c r="B23" i="171"/>
  <c r="S22" i="171"/>
  <c r="R22" i="171"/>
  <c r="P22" i="171"/>
  <c r="O22" i="171"/>
  <c r="L22" i="171"/>
  <c r="I22" i="171"/>
  <c r="Q22" i="171" s="1"/>
  <c r="E22" i="171"/>
  <c r="B22" i="171"/>
  <c r="S21" i="171"/>
  <c r="R21" i="171"/>
  <c r="Q21" i="171"/>
  <c r="P21" i="171"/>
  <c r="O21" i="171"/>
  <c r="L21" i="171"/>
  <c r="I21" i="171"/>
  <c r="E21" i="171"/>
  <c r="B21" i="171"/>
  <c r="S20" i="171"/>
  <c r="R20" i="171"/>
  <c r="P20" i="171"/>
  <c r="O20" i="171"/>
  <c r="L20" i="171"/>
  <c r="I20" i="171"/>
  <c r="Q20" i="171" s="1"/>
  <c r="E20" i="171"/>
  <c r="B20" i="171"/>
  <c r="S19" i="171"/>
  <c r="R19" i="171"/>
  <c r="Q19" i="171"/>
  <c r="P19" i="171"/>
  <c r="O19" i="171"/>
  <c r="L19" i="171"/>
  <c r="I19" i="171"/>
  <c r="E19" i="171"/>
  <c r="B19" i="171"/>
  <c r="S18" i="171"/>
  <c r="R18" i="171"/>
  <c r="P18" i="171"/>
  <c r="O18" i="171"/>
  <c r="L18" i="171"/>
  <c r="I18" i="171"/>
  <c r="Q18" i="171" s="1"/>
  <c r="E18" i="171"/>
  <c r="B18" i="171"/>
  <c r="S17" i="171"/>
  <c r="R17" i="171"/>
  <c r="P17" i="171"/>
  <c r="O17" i="171"/>
  <c r="L17" i="171"/>
  <c r="I17" i="171"/>
  <c r="Q17" i="171" s="1"/>
  <c r="E17" i="171"/>
  <c r="B17" i="171"/>
  <c r="S16" i="171"/>
  <c r="R16" i="171"/>
  <c r="P16" i="171"/>
  <c r="O16" i="171"/>
  <c r="L16" i="171"/>
  <c r="I16" i="171"/>
  <c r="Q16" i="171" s="1"/>
  <c r="E16" i="171"/>
  <c r="B16" i="171"/>
  <c r="S15" i="171"/>
  <c r="R15" i="171"/>
  <c r="P15" i="171"/>
  <c r="O15" i="171"/>
  <c r="L15" i="171"/>
  <c r="I15" i="171"/>
  <c r="Q15" i="171" s="1"/>
  <c r="E15" i="171"/>
  <c r="B15" i="171"/>
  <c r="S14" i="171"/>
  <c r="R14" i="171"/>
  <c r="P14" i="171"/>
  <c r="O14" i="171"/>
  <c r="L14" i="171"/>
  <c r="I14" i="171"/>
  <c r="Q14" i="171" s="1"/>
  <c r="E14" i="171"/>
  <c r="B14" i="171"/>
  <c r="S13" i="171"/>
  <c r="R13" i="171"/>
  <c r="P13" i="171"/>
  <c r="O13" i="171"/>
  <c r="L13" i="171"/>
  <c r="I13" i="171"/>
  <c r="Q13" i="171" s="1"/>
  <c r="E13" i="171"/>
  <c r="B13" i="171"/>
  <c r="S12" i="171"/>
  <c r="R12" i="171"/>
  <c r="P12" i="171"/>
  <c r="O12" i="171"/>
  <c r="L12" i="171"/>
  <c r="I12" i="171"/>
  <c r="Q12" i="171" s="1"/>
  <c r="E12" i="171"/>
  <c r="B12" i="171"/>
  <c r="S11" i="171"/>
  <c r="R11" i="171"/>
  <c r="P11" i="171"/>
  <c r="O11" i="171"/>
  <c r="L11" i="171"/>
  <c r="I11" i="171"/>
  <c r="Q11" i="171" s="1"/>
  <c r="E11" i="171"/>
  <c r="B11" i="171"/>
  <c r="S10" i="171"/>
  <c r="R10" i="171"/>
  <c r="Q10" i="171"/>
  <c r="P10" i="171"/>
  <c r="O10" i="171"/>
  <c r="L10" i="171"/>
  <c r="I10" i="171"/>
  <c r="E10" i="171"/>
  <c r="B10" i="171"/>
  <c r="S9" i="171"/>
  <c r="R9" i="171"/>
  <c r="P9" i="171"/>
  <c r="O9" i="171"/>
  <c r="L9" i="171"/>
  <c r="I9" i="171"/>
  <c r="Q9" i="171" s="1"/>
  <c r="E9" i="171"/>
  <c r="B9" i="171"/>
  <c r="S8" i="171"/>
  <c r="R8" i="171"/>
  <c r="P8" i="171"/>
  <c r="O8" i="171"/>
  <c r="L8" i="171"/>
  <c r="Q8" i="171" s="1"/>
  <c r="I8" i="171"/>
  <c r="E8" i="171"/>
  <c r="B8" i="171"/>
  <c r="S7" i="171"/>
  <c r="R7" i="171"/>
  <c r="P7" i="171"/>
  <c r="O7" i="171"/>
  <c r="L7" i="171"/>
  <c r="I7" i="171"/>
  <c r="Q7" i="171" s="1"/>
  <c r="E7" i="171"/>
  <c r="B7" i="171"/>
  <c r="S6" i="171"/>
  <c r="S5" i="171" s="1"/>
  <c r="R6" i="171"/>
  <c r="R5" i="171" s="1"/>
  <c r="P6" i="171"/>
  <c r="L6" i="171"/>
  <c r="Q6" i="171"/>
  <c r="E6" i="171"/>
  <c r="B6" i="171"/>
  <c r="N5" i="171"/>
  <c r="M5" i="171"/>
  <c r="L5" i="171"/>
  <c r="K5" i="171"/>
  <c r="P5" i="171" s="1"/>
  <c r="J5" i="171"/>
  <c r="O5" i="171" s="1"/>
  <c r="I5" i="171"/>
  <c r="Q5" i="171" s="1"/>
  <c r="G5" i="171"/>
  <c r="F5" i="171"/>
  <c r="E5" i="171"/>
  <c r="D5" i="171"/>
  <c r="C5" i="171"/>
  <c r="B5" i="171"/>
  <c r="Q25" i="172" l="1"/>
  <c r="Q6" i="172"/>
  <c r="Q9" i="172"/>
  <c r="Q19" i="172"/>
  <c r="Q29" i="172"/>
  <c r="Q11" i="172"/>
  <c r="E5" i="172"/>
  <c r="Q18" i="172"/>
  <c r="Q22" i="172"/>
  <c r="Q16" i="172"/>
  <c r="Q20" i="172"/>
  <c r="I5" i="172"/>
  <c r="Q5" i="172" s="1"/>
  <c r="Q21" i="172"/>
  <c r="Q7" i="172"/>
  <c r="Q13" i="172"/>
  <c r="Q26" i="172"/>
  <c r="Q33" i="172"/>
  <c r="Q34" i="172"/>
  <c r="O5" i="172"/>
  <c r="Q15" i="172"/>
  <c r="P5" i="172"/>
  <c r="Q12" i="172"/>
  <c r="P34" i="169" l="1"/>
  <c r="O34" i="169"/>
  <c r="L34" i="169"/>
  <c r="I34" i="169"/>
  <c r="E34" i="169"/>
  <c r="B34" i="169"/>
  <c r="P33" i="169"/>
  <c r="O33" i="169"/>
  <c r="L33" i="169"/>
  <c r="I33" i="169"/>
  <c r="E33" i="169"/>
  <c r="B33" i="169"/>
  <c r="P32" i="169"/>
  <c r="O32" i="169"/>
  <c r="L32" i="169"/>
  <c r="I32" i="169"/>
  <c r="E32" i="169"/>
  <c r="B32" i="169"/>
  <c r="P31" i="169"/>
  <c r="O31" i="169"/>
  <c r="L31" i="169"/>
  <c r="I31" i="169"/>
  <c r="E31" i="169"/>
  <c r="B31" i="169"/>
  <c r="P30" i="169"/>
  <c r="O30" i="169"/>
  <c r="L30" i="169"/>
  <c r="I30" i="169"/>
  <c r="E30" i="169"/>
  <c r="B30" i="169"/>
  <c r="P29" i="169"/>
  <c r="O29" i="169"/>
  <c r="L29" i="169"/>
  <c r="I29" i="169"/>
  <c r="E29" i="169"/>
  <c r="B29" i="169"/>
  <c r="P28" i="169"/>
  <c r="O28" i="169"/>
  <c r="L28" i="169"/>
  <c r="I28" i="169"/>
  <c r="E28" i="169"/>
  <c r="B28" i="169"/>
  <c r="P27" i="169"/>
  <c r="O27" i="169"/>
  <c r="L27" i="169"/>
  <c r="I27" i="169"/>
  <c r="E27" i="169"/>
  <c r="B27" i="169"/>
  <c r="P26" i="169"/>
  <c r="O26" i="169"/>
  <c r="L26" i="169"/>
  <c r="I26" i="169"/>
  <c r="E26" i="169"/>
  <c r="B26" i="169"/>
  <c r="P25" i="169"/>
  <c r="O25" i="169"/>
  <c r="L25" i="169"/>
  <c r="I25" i="169"/>
  <c r="E25" i="169"/>
  <c r="B25" i="169"/>
  <c r="P24" i="169"/>
  <c r="O24" i="169"/>
  <c r="L24" i="169"/>
  <c r="I24" i="169"/>
  <c r="E24" i="169"/>
  <c r="B24" i="169"/>
  <c r="P23" i="169"/>
  <c r="O23" i="169"/>
  <c r="L23" i="169"/>
  <c r="I23" i="169"/>
  <c r="Q23" i="169" s="1"/>
  <c r="E23" i="169"/>
  <c r="B23" i="169"/>
  <c r="P22" i="169"/>
  <c r="O22" i="169"/>
  <c r="L22" i="169"/>
  <c r="I22" i="169"/>
  <c r="E22" i="169"/>
  <c r="B22" i="169"/>
  <c r="P21" i="169"/>
  <c r="O21" i="169"/>
  <c r="L21" i="169"/>
  <c r="I21" i="169"/>
  <c r="Q21" i="169" s="1"/>
  <c r="E21" i="169"/>
  <c r="B21" i="169"/>
  <c r="P20" i="169"/>
  <c r="O20" i="169"/>
  <c r="L20" i="169"/>
  <c r="I20" i="169"/>
  <c r="E20" i="169"/>
  <c r="B20" i="169"/>
  <c r="P19" i="169"/>
  <c r="O19" i="169"/>
  <c r="L19" i="169"/>
  <c r="I19" i="169"/>
  <c r="E19" i="169"/>
  <c r="B19" i="169"/>
  <c r="P18" i="169"/>
  <c r="O18" i="169"/>
  <c r="L18" i="169"/>
  <c r="I18" i="169"/>
  <c r="E18" i="169"/>
  <c r="B18" i="169"/>
  <c r="P17" i="169"/>
  <c r="O17" i="169"/>
  <c r="L17" i="169"/>
  <c r="I17" i="169"/>
  <c r="E17" i="169"/>
  <c r="B17" i="169"/>
  <c r="P16" i="169"/>
  <c r="O16" i="169"/>
  <c r="L16" i="169"/>
  <c r="I16" i="169"/>
  <c r="E16" i="169"/>
  <c r="B16" i="169"/>
  <c r="P15" i="169"/>
  <c r="O15" i="169"/>
  <c r="L15" i="169"/>
  <c r="I15" i="169"/>
  <c r="Q15" i="169" s="1"/>
  <c r="E15" i="169"/>
  <c r="B15" i="169"/>
  <c r="P14" i="169"/>
  <c r="O14" i="169"/>
  <c r="L14" i="169"/>
  <c r="I14" i="169"/>
  <c r="E14" i="169"/>
  <c r="B14" i="169"/>
  <c r="P13" i="169"/>
  <c r="O13" i="169"/>
  <c r="L13" i="169"/>
  <c r="I13" i="169"/>
  <c r="E13" i="169"/>
  <c r="B13" i="169"/>
  <c r="P12" i="169"/>
  <c r="O12" i="169"/>
  <c r="L12" i="169"/>
  <c r="I12" i="169"/>
  <c r="E12" i="169"/>
  <c r="B12" i="169"/>
  <c r="P11" i="169"/>
  <c r="O11" i="169"/>
  <c r="L11" i="169"/>
  <c r="I11" i="169"/>
  <c r="E11" i="169"/>
  <c r="B11" i="169"/>
  <c r="P10" i="169"/>
  <c r="O10" i="169"/>
  <c r="L10" i="169"/>
  <c r="I10" i="169"/>
  <c r="E10" i="169"/>
  <c r="B10" i="169"/>
  <c r="P9" i="169"/>
  <c r="O9" i="169"/>
  <c r="L9" i="169"/>
  <c r="I9" i="169"/>
  <c r="Q9" i="169" s="1"/>
  <c r="E9" i="169"/>
  <c r="B9" i="169"/>
  <c r="P8" i="169"/>
  <c r="O8" i="169"/>
  <c r="L8" i="169"/>
  <c r="I8" i="169"/>
  <c r="E8" i="169"/>
  <c r="B8" i="169"/>
  <c r="P7" i="169"/>
  <c r="O7" i="169"/>
  <c r="L7" i="169"/>
  <c r="I7" i="169"/>
  <c r="E7" i="169"/>
  <c r="B7" i="169"/>
  <c r="P6" i="169"/>
  <c r="O6" i="169"/>
  <c r="L6" i="169"/>
  <c r="I6" i="169"/>
  <c r="E6" i="169"/>
  <c r="B6" i="169"/>
  <c r="N5" i="169"/>
  <c r="M5" i="169"/>
  <c r="K5" i="169"/>
  <c r="J5" i="169"/>
  <c r="O5" i="169" s="1"/>
  <c r="G5" i="169"/>
  <c r="E5" i="169" s="1"/>
  <c r="F5" i="169"/>
  <c r="D5" i="169"/>
  <c r="C5" i="169"/>
  <c r="Q34" i="169" l="1"/>
  <c r="Q33" i="169"/>
  <c r="Q31" i="169"/>
  <c r="Q29" i="169"/>
  <c r="Q27" i="169"/>
  <c r="Q25" i="169"/>
  <c r="Q19" i="169"/>
  <c r="Q17" i="169"/>
  <c r="Q13" i="169"/>
  <c r="Q11" i="169"/>
  <c r="L5" i="169"/>
  <c r="Q7" i="169"/>
  <c r="P5" i="169"/>
  <c r="I5" i="169"/>
  <c r="Q6" i="169"/>
  <c r="Q8" i="169"/>
  <c r="Q10" i="169"/>
  <c r="Q12" i="169"/>
  <c r="Q14" i="169"/>
  <c r="Q16" i="169"/>
  <c r="Q18" i="169"/>
  <c r="Q20" i="169"/>
  <c r="Q22" i="169"/>
  <c r="Q24" i="169"/>
  <c r="Q26" i="169"/>
  <c r="Q28" i="169"/>
  <c r="Q30" i="169"/>
  <c r="Q32" i="169"/>
  <c r="B5" i="169"/>
  <c r="P34" i="167"/>
  <c r="O34" i="167"/>
  <c r="L34" i="167"/>
  <c r="I34" i="167"/>
  <c r="E34" i="167"/>
  <c r="B34" i="167"/>
  <c r="P33" i="167"/>
  <c r="O33" i="167"/>
  <c r="L33" i="167"/>
  <c r="I33" i="167"/>
  <c r="Q33" i="167" s="1"/>
  <c r="E33" i="167"/>
  <c r="B33" i="167"/>
  <c r="P32" i="167"/>
  <c r="O32" i="167"/>
  <c r="L32" i="167"/>
  <c r="I32" i="167"/>
  <c r="E32" i="167"/>
  <c r="B32" i="167"/>
  <c r="P31" i="167"/>
  <c r="O31" i="167"/>
  <c r="L31" i="167"/>
  <c r="I31" i="167"/>
  <c r="E31" i="167"/>
  <c r="B31" i="167"/>
  <c r="P30" i="167"/>
  <c r="O30" i="167"/>
  <c r="L30" i="167"/>
  <c r="I30" i="167"/>
  <c r="E30" i="167"/>
  <c r="B30" i="167"/>
  <c r="P29" i="167"/>
  <c r="O29" i="167"/>
  <c r="L29" i="167"/>
  <c r="I29" i="167"/>
  <c r="E29" i="167"/>
  <c r="B29" i="167"/>
  <c r="P28" i="167"/>
  <c r="O28" i="167"/>
  <c r="L28" i="167"/>
  <c r="I28" i="167"/>
  <c r="E28" i="167"/>
  <c r="B28" i="167"/>
  <c r="P27" i="167"/>
  <c r="O27" i="167"/>
  <c r="L27" i="167"/>
  <c r="I27" i="167"/>
  <c r="E27" i="167"/>
  <c r="B27" i="167"/>
  <c r="P26" i="167"/>
  <c r="O26" i="167"/>
  <c r="L26" i="167"/>
  <c r="I26" i="167"/>
  <c r="Q26" i="167" s="1"/>
  <c r="E26" i="167"/>
  <c r="B26" i="167"/>
  <c r="P25" i="167"/>
  <c r="O25" i="167"/>
  <c r="L25" i="167"/>
  <c r="I25" i="167"/>
  <c r="E25" i="167"/>
  <c r="B25" i="167"/>
  <c r="P24" i="167"/>
  <c r="O24" i="167"/>
  <c r="L24" i="167"/>
  <c r="I24" i="167"/>
  <c r="Q24" i="167" s="1"/>
  <c r="E24" i="167"/>
  <c r="B24" i="167"/>
  <c r="P23" i="167"/>
  <c r="O23" i="167"/>
  <c r="L23" i="167"/>
  <c r="I23" i="167"/>
  <c r="E23" i="167"/>
  <c r="B23" i="167"/>
  <c r="P22" i="167"/>
  <c r="O22" i="167"/>
  <c r="L22" i="167"/>
  <c r="I22" i="167"/>
  <c r="E22" i="167"/>
  <c r="B22" i="167"/>
  <c r="P21" i="167"/>
  <c r="O21" i="167"/>
  <c r="L21" i="167"/>
  <c r="I21" i="167"/>
  <c r="Q21" i="167" s="1"/>
  <c r="E21" i="167"/>
  <c r="B21" i="167"/>
  <c r="P20" i="167"/>
  <c r="O20" i="167"/>
  <c r="L20" i="167"/>
  <c r="I20" i="167"/>
  <c r="E20" i="167"/>
  <c r="B20" i="167"/>
  <c r="P19" i="167"/>
  <c r="O19" i="167"/>
  <c r="L19" i="167"/>
  <c r="I19" i="167"/>
  <c r="E19" i="167"/>
  <c r="B19" i="167"/>
  <c r="P18" i="167"/>
  <c r="O18" i="167"/>
  <c r="L18" i="167"/>
  <c r="I18" i="167"/>
  <c r="E18" i="167"/>
  <c r="B18" i="167"/>
  <c r="P17" i="167"/>
  <c r="O17" i="167"/>
  <c r="L17" i="167"/>
  <c r="I17" i="167"/>
  <c r="E17" i="167"/>
  <c r="B17" i="167"/>
  <c r="P16" i="167"/>
  <c r="O16" i="167"/>
  <c r="L16" i="167"/>
  <c r="I16" i="167"/>
  <c r="Q16" i="167" s="1"/>
  <c r="E16" i="167"/>
  <c r="B16" i="167"/>
  <c r="P15" i="167"/>
  <c r="O15" i="167"/>
  <c r="L15" i="167"/>
  <c r="I15" i="167"/>
  <c r="E15" i="167"/>
  <c r="B15" i="167"/>
  <c r="P14" i="167"/>
  <c r="O14" i="167"/>
  <c r="L14" i="167"/>
  <c r="I14" i="167"/>
  <c r="Q14" i="167" s="1"/>
  <c r="E14" i="167"/>
  <c r="B14" i="167"/>
  <c r="P13" i="167"/>
  <c r="O13" i="167"/>
  <c r="L13" i="167"/>
  <c r="I13" i="167"/>
  <c r="E13" i="167"/>
  <c r="B13" i="167"/>
  <c r="P12" i="167"/>
  <c r="O12" i="167"/>
  <c r="L12" i="167"/>
  <c r="I12" i="167"/>
  <c r="Q12" i="167" s="1"/>
  <c r="E12" i="167"/>
  <c r="B12" i="167"/>
  <c r="P11" i="167"/>
  <c r="O11" i="167"/>
  <c r="L11" i="167"/>
  <c r="I11" i="167"/>
  <c r="Q11" i="167" s="1"/>
  <c r="E11" i="167"/>
  <c r="B11" i="167"/>
  <c r="P10" i="167"/>
  <c r="O10" i="167"/>
  <c r="L10" i="167"/>
  <c r="I10" i="167"/>
  <c r="E10" i="167"/>
  <c r="B10" i="167"/>
  <c r="P9" i="167"/>
  <c r="O9" i="167"/>
  <c r="L9" i="167"/>
  <c r="I9" i="167"/>
  <c r="E9" i="167"/>
  <c r="B9" i="167"/>
  <c r="P8" i="167"/>
  <c r="O8" i="167"/>
  <c r="L8" i="167"/>
  <c r="I8" i="167"/>
  <c r="E8" i="167"/>
  <c r="B8" i="167"/>
  <c r="P7" i="167"/>
  <c r="O7" i="167"/>
  <c r="L7" i="167"/>
  <c r="I7" i="167"/>
  <c r="E7" i="167"/>
  <c r="B7" i="167"/>
  <c r="P6" i="167"/>
  <c r="O6" i="167"/>
  <c r="L6" i="167"/>
  <c r="I6" i="167"/>
  <c r="Q6" i="167" s="1"/>
  <c r="E6" i="167"/>
  <c r="B6" i="167"/>
  <c r="N5" i="167"/>
  <c r="M5" i="167"/>
  <c r="K5" i="167"/>
  <c r="J5" i="167"/>
  <c r="O5" i="167" s="1"/>
  <c r="G5" i="167"/>
  <c r="F5" i="167"/>
  <c r="E5" i="167" s="1"/>
  <c r="D5" i="167"/>
  <c r="B5" i="167" s="1"/>
  <c r="C5" i="167"/>
  <c r="Q5" i="169" l="1"/>
  <c r="Q34" i="167"/>
  <c r="Q32" i="167"/>
  <c r="Q31" i="167"/>
  <c r="Q30" i="167"/>
  <c r="Q29" i="167"/>
  <c r="Q28" i="167"/>
  <c r="Q27" i="167"/>
  <c r="Q25" i="167"/>
  <c r="Q23" i="167"/>
  <c r="Q22" i="167"/>
  <c r="Q20" i="167"/>
  <c r="Q19" i="167"/>
  <c r="Q18" i="167"/>
  <c r="Q17" i="167"/>
  <c r="Q15" i="167"/>
  <c r="Q13" i="167"/>
  <c r="L5" i="167"/>
  <c r="Q10" i="167"/>
  <c r="Q9" i="167"/>
  <c r="Q8" i="167"/>
  <c r="Q7" i="167"/>
  <c r="P5" i="167"/>
  <c r="I5" i="167"/>
  <c r="P34" i="166"/>
  <c r="O34" i="166"/>
  <c r="L34" i="166"/>
  <c r="I34" i="166"/>
  <c r="E34" i="166"/>
  <c r="B34" i="166"/>
  <c r="P33" i="166"/>
  <c r="O33" i="166"/>
  <c r="L33" i="166"/>
  <c r="I33" i="166"/>
  <c r="E33" i="166"/>
  <c r="B33" i="166"/>
  <c r="P32" i="166"/>
  <c r="O32" i="166"/>
  <c r="L32" i="166"/>
  <c r="I32" i="166"/>
  <c r="E32" i="166"/>
  <c r="B32" i="166"/>
  <c r="P31" i="166"/>
  <c r="O31" i="166"/>
  <c r="L31" i="166"/>
  <c r="I31" i="166"/>
  <c r="E31" i="166"/>
  <c r="B31" i="166"/>
  <c r="P30" i="166"/>
  <c r="O30" i="166"/>
  <c r="L30" i="166"/>
  <c r="I30" i="166"/>
  <c r="E30" i="166"/>
  <c r="B30" i="166"/>
  <c r="P29" i="166"/>
  <c r="O29" i="166"/>
  <c r="L29" i="166"/>
  <c r="I29" i="166"/>
  <c r="E29" i="166"/>
  <c r="B29" i="166"/>
  <c r="P28" i="166"/>
  <c r="O28" i="166"/>
  <c r="L28" i="166"/>
  <c r="I28" i="166"/>
  <c r="E28" i="166"/>
  <c r="B28" i="166"/>
  <c r="P27" i="166"/>
  <c r="O27" i="166"/>
  <c r="L27" i="166"/>
  <c r="I27" i="166"/>
  <c r="E27" i="166"/>
  <c r="B27" i="166"/>
  <c r="P26" i="166"/>
  <c r="O26" i="166"/>
  <c r="L26" i="166"/>
  <c r="I26" i="166"/>
  <c r="E26" i="166"/>
  <c r="B26" i="166"/>
  <c r="P25" i="166"/>
  <c r="O25" i="166"/>
  <c r="L25" i="166"/>
  <c r="I25" i="166"/>
  <c r="E25" i="166"/>
  <c r="B25" i="166"/>
  <c r="P24" i="166"/>
  <c r="O24" i="166"/>
  <c r="L24" i="166"/>
  <c r="I24" i="166"/>
  <c r="E24" i="166"/>
  <c r="B24" i="166"/>
  <c r="P23" i="166"/>
  <c r="O23" i="166"/>
  <c r="L23" i="166"/>
  <c r="I23" i="166"/>
  <c r="E23" i="166"/>
  <c r="B23" i="166"/>
  <c r="P22" i="166"/>
  <c r="O22" i="166"/>
  <c r="L22" i="166"/>
  <c r="I22" i="166"/>
  <c r="Q22" i="166" s="1"/>
  <c r="E22" i="166"/>
  <c r="B22" i="166"/>
  <c r="P21" i="166"/>
  <c r="O21" i="166"/>
  <c r="L21" i="166"/>
  <c r="I21" i="166"/>
  <c r="E21" i="166"/>
  <c r="B21" i="166"/>
  <c r="P20" i="166"/>
  <c r="O20" i="166"/>
  <c r="L20" i="166"/>
  <c r="I20" i="166"/>
  <c r="Q20" i="166" s="1"/>
  <c r="E20" i="166"/>
  <c r="B20" i="166"/>
  <c r="P19" i="166"/>
  <c r="O19" i="166"/>
  <c r="L19" i="166"/>
  <c r="I19" i="166"/>
  <c r="E19" i="166"/>
  <c r="B19" i="166"/>
  <c r="P18" i="166"/>
  <c r="O18" i="166"/>
  <c r="L18" i="166"/>
  <c r="I18" i="166"/>
  <c r="E18" i="166"/>
  <c r="B18" i="166"/>
  <c r="P17" i="166"/>
  <c r="O17" i="166"/>
  <c r="L17" i="166"/>
  <c r="I17" i="166"/>
  <c r="E17" i="166"/>
  <c r="B17" i="166"/>
  <c r="P16" i="166"/>
  <c r="O16" i="166"/>
  <c r="L16" i="166"/>
  <c r="I16" i="166"/>
  <c r="Q16" i="166" s="1"/>
  <c r="E16" i="166"/>
  <c r="B16" i="166"/>
  <c r="P15" i="166"/>
  <c r="O15" i="166"/>
  <c r="L15" i="166"/>
  <c r="I15" i="166"/>
  <c r="E15" i="166"/>
  <c r="B15" i="166"/>
  <c r="P14" i="166"/>
  <c r="O14" i="166"/>
  <c r="L14" i="166"/>
  <c r="I14" i="166"/>
  <c r="E14" i="166"/>
  <c r="B14" i="166"/>
  <c r="P13" i="166"/>
  <c r="O13" i="166"/>
  <c r="L13" i="166"/>
  <c r="I13" i="166"/>
  <c r="E13" i="166"/>
  <c r="B13" i="166"/>
  <c r="P12" i="166"/>
  <c r="O12" i="166"/>
  <c r="L12" i="166"/>
  <c r="I12" i="166"/>
  <c r="E12" i="166"/>
  <c r="B12" i="166"/>
  <c r="P11" i="166"/>
  <c r="O11" i="166"/>
  <c r="L11" i="166"/>
  <c r="I11" i="166"/>
  <c r="E11" i="166"/>
  <c r="B11" i="166"/>
  <c r="P10" i="166"/>
  <c r="O10" i="166"/>
  <c r="L10" i="166"/>
  <c r="I10" i="166"/>
  <c r="E10" i="166"/>
  <c r="B10" i="166"/>
  <c r="P9" i="166"/>
  <c r="O9" i="166"/>
  <c r="L9" i="166"/>
  <c r="I9" i="166"/>
  <c r="E9" i="166"/>
  <c r="B9" i="166"/>
  <c r="P8" i="166"/>
  <c r="O8" i="166"/>
  <c r="L8" i="166"/>
  <c r="I8" i="166"/>
  <c r="E8" i="166"/>
  <c r="B8" i="166"/>
  <c r="P7" i="166"/>
  <c r="O7" i="166"/>
  <c r="L7" i="166"/>
  <c r="I7" i="166"/>
  <c r="E7" i="166"/>
  <c r="B7" i="166"/>
  <c r="P6" i="166"/>
  <c r="O6" i="166"/>
  <c r="L6" i="166"/>
  <c r="I6" i="166"/>
  <c r="E6" i="166"/>
  <c r="B6" i="166"/>
  <c r="N5" i="166"/>
  <c r="M5" i="166"/>
  <c r="K5" i="166"/>
  <c r="J5" i="166"/>
  <c r="G5" i="166"/>
  <c r="E5" i="166" s="1"/>
  <c r="F5" i="166"/>
  <c r="D5" i="166"/>
  <c r="C5" i="166"/>
  <c r="Q5" i="167" l="1"/>
  <c r="Q34" i="166"/>
  <c r="Q32" i="166"/>
  <c r="Q30" i="166"/>
  <c r="Q28" i="166"/>
  <c r="Q26" i="166"/>
  <c r="Q24" i="166"/>
  <c r="Q18" i="166"/>
  <c r="Q14" i="166"/>
  <c r="Q12" i="166"/>
  <c r="Q10" i="166"/>
  <c r="L5" i="166"/>
  <c r="Q8" i="166"/>
  <c r="Q6" i="166"/>
  <c r="I5" i="166"/>
  <c r="Q7" i="166"/>
  <c r="Q9" i="166"/>
  <c r="Q11" i="166"/>
  <c r="Q13" i="166"/>
  <c r="Q15" i="166"/>
  <c r="Q17" i="166"/>
  <c r="Q19" i="166"/>
  <c r="Q21" i="166"/>
  <c r="Q23" i="166"/>
  <c r="Q25" i="166"/>
  <c r="Q27" i="166"/>
  <c r="Q29" i="166"/>
  <c r="Q31" i="166"/>
  <c r="Q33" i="166"/>
  <c r="B5" i="166"/>
  <c r="O5" i="166"/>
  <c r="P5" i="166"/>
  <c r="P34" i="164"/>
  <c r="O34" i="164"/>
  <c r="L34" i="164"/>
  <c r="I34" i="164"/>
  <c r="E34" i="164"/>
  <c r="B34" i="164"/>
  <c r="P33" i="164"/>
  <c r="O33" i="164"/>
  <c r="L33" i="164"/>
  <c r="I33" i="164"/>
  <c r="E33" i="164"/>
  <c r="B33" i="164"/>
  <c r="P32" i="164"/>
  <c r="O32" i="164"/>
  <c r="L32" i="164"/>
  <c r="I32" i="164"/>
  <c r="E32" i="164"/>
  <c r="B32" i="164"/>
  <c r="P31" i="164"/>
  <c r="O31" i="164"/>
  <c r="L31" i="164"/>
  <c r="I31" i="164"/>
  <c r="E31" i="164"/>
  <c r="B31" i="164"/>
  <c r="P30" i="164"/>
  <c r="O30" i="164"/>
  <c r="L30" i="164"/>
  <c r="I30" i="164"/>
  <c r="E30" i="164"/>
  <c r="B30" i="164"/>
  <c r="P29" i="164"/>
  <c r="O29" i="164"/>
  <c r="L29" i="164"/>
  <c r="I29" i="164"/>
  <c r="E29" i="164"/>
  <c r="B29" i="164"/>
  <c r="P28" i="164"/>
  <c r="O28" i="164"/>
  <c r="L28" i="164"/>
  <c r="I28" i="164"/>
  <c r="E28" i="164"/>
  <c r="B28" i="164"/>
  <c r="P27" i="164"/>
  <c r="O27" i="164"/>
  <c r="L27" i="164"/>
  <c r="I27" i="164"/>
  <c r="E27" i="164"/>
  <c r="B27" i="164"/>
  <c r="P26" i="164"/>
  <c r="O26" i="164"/>
  <c r="L26" i="164"/>
  <c r="I26" i="164"/>
  <c r="E26" i="164"/>
  <c r="B26" i="164"/>
  <c r="P25" i="164"/>
  <c r="O25" i="164"/>
  <c r="L25" i="164"/>
  <c r="I25" i="164"/>
  <c r="E25" i="164"/>
  <c r="B25" i="164"/>
  <c r="P24" i="164"/>
  <c r="O24" i="164"/>
  <c r="L24" i="164"/>
  <c r="I24" i="164"/>
  <c r="E24" i="164"/>
  <c r="B24" i="164"/>
  <c r="P23" i="164"/>
  <c r="O23" i="164"/>
  <c r="L23" i="164"/>
  <c r="I23" i="164"/>
  <c r="E23" i="164"/>
  <c r="B23" i="164"/>
  <c r="P22" i="164"/>
  <c r="O22" i="164"/>
  <c r="L22" i="164"/>
  <c r="I22" i="164"/>
  <c r="E22" i="164"/>
  <c r="B22" i="164"/>
  <c r="P21" i="164"/>
  <c r="O21" i="164"/>
  <c r="L21" i="164"/>
  <c r="I21" i="164"/>
  <c r="E21" i="164"/>
  <c r="B21" i="164"/>
  <c r="P20" i="164"/>
  <c r="O20" i="164"/>
  <c r="L20" i="164"/>
  <c r="I20" i="164"/>
  <c r="E20" i="164"/>
  <c r="B20" i="164"/>
  <c r="P19" i="164"/>
  <c r="O19" i="164"/>
  <c r="L19" i="164"/>
  <c r="I19" i="164"/>
  <c r="E19" i="164"/>
  <c r="B19" i="164"/>
  <c r="P18" i="164"/>
  <c r="O18" i="164"/>
  <c r="L18" i="164"/>
  <c r="I18" i="164"/>
  <c r="E18" i="164"/>
  <c r="B18" i="164"/>
  <c r="P17" i="164"/>
  <c r="O17" i="164"/>
  <c r="L17" i="164"/>
  <c r="I17" i="164"/>
  <c r="E17" i="164"/>
  <c r="B17" i="164"/>
  <c r="P16" i="164"/>
  <c r="O16" i="164"/>
  <c r="L16" i="164"/>
  <c r="I16" i="164"/>
  <c r="E16" i="164"/>
  <c r="B16" i="164"/>
  <c r="P15" i="164"/>
  <c r="O15" i="164"/>
  <c r="L15" i="164"/>
  <c r="I15" i="164"/>
  <c r="E15" i="164"/>
  <c r="B15" i="164"/>
  <c r="P14" i="164"/>
  <c r="O14" i="164"/>
  <c r="L14" i="164"/>
  <c r="I14" i="164"/>
  <c r="E14" i="164"/>
  <c r="B14" i="164"/>
  <c r="P13" i="164"/>
  <c r="O13" i="164"/>
  <c r="L13" i="164"/>
  <c r="I13" i="164"/>
  <c r="E13" i="164"/>
  <c r="B13" i="164"/>
  <c r="P12" i="164"/>
  <c r="O12" i="164"/>
  <c r="L12" i="164"/>
  <c r="I12" i="164"/>
  <c r="E12" i="164"/>
  <c r="B12" i="164"/>
  <c r="P11" i="164"/>
  <c r="O11" i="164"/>
  <c r="L11" i="164"/>
  <c r="I11" i="164"/>
  <c r="E11" i="164"/>
  <c r="B11" i="164"/>
  <c r="P10" i="164"/>
  <c r="O10" i="164"/>
  <c r="L10" i="164"/>
  <c r="I10" i="164"/>
  <c r="E10" i="164"/>
  <c r="B10" i="164"/>
  <c r="P9" i="164"/>
  <c r="O9" i="164"/>
  <c r="L9" i="164"/>
  <c r="I9" i="164"/>
  <c r="E9" i="164"/>
  <c r="B9" i="164"/>
  <c r="P8" i="164"/>
  <c r="O8" i="164"/>
  <c r="L8" i="164"/>
  <c r="I8" i="164"/>
  <c r="E8" i="164"/>
  <c r="B8" i="164"/>
  <c r="P7" i="164"/>
  <c r="O7" i="164"/>
  <c r="L7" i="164"/>
  <c r="I7" i="164"/>
  <c r="E7" i="164"/>
  <c r="B7" i="164"/>
  <c r="P6" i="164"/>
  <c r="O6" i="164"/>
  <c r="L6" i="164"/>
  <c r="I6" i="164"/>
  <c r="E6" i="164"/>
  <c r="B6" i="164"/>
  <c r="N5" i="164"/>
  <c r="M5" i="164"/>
  <c r="K5" i="164"/>
  <c r="J5" i="164"/>
  <c r="G5" i="164"/>
  <c r="F5" i="164"/>
  <c r="E5" i="164"/>
  <c r="D5" i="164"/>
  <c r="C5" i="164"/>
  <c r="Q5" i="166" l="1"/>
  <c r="L5" i="164"/>
  <c r="Q5" i="164" s="1"/>
  <c r="I5" i="164"/>
  <c r="Q6" i="164"/>
  <c r="Q8" i="164"/>
  <c r="Q10" i="164"/>
  <c r="Q12" i="164"/>
  <c r="Q14" i="164"/>
  <c r="Q16" i="164"/>
  <c r="Q18" i="164"/>
  <c r="Q20" i="164"/>
  <c r="Q22" i="164"/>
  <c r="Q24" i="164"/>
  <c r="Q26" i="164"/>
  <c r="Q28" i="164"/>
  <c r="Q30" i="164"/>
  <c r="Q32" i="164"/>
  <c r="Q34" i="164"/>
  <c r="Q7" i="164"/>
  <c r="Q9" i="164"/>
  <c r="Q11" i="164"/>
  <c r="Q13" i="164"/>
  <c r="Q15" i="164"/>
  <c r="Q17" i="164"/>
  <c r="Q19" i="164"/>
  <c r="Q21" i="164"/>
  <c r="Q23" i="164"/>
  <c r="Q25" i="164"/>
  <c r="Q27" i="164"/>
  <c r="Q29" i="164"/>
  <c r="Q31" i="164"/>
  <c r="Q33" i="164"/>
  <c r="O5" i="164"/>
  <c r="P5" i="164"/>
  <c r="B5" i="164"/>
  <c r="P34" i="162"/>
  <c r="O34" i="162"/>
  <c r="L34" i="162"/>
  <c r="I34" i="162"/>
  <c r="E34" i="162"/>
  <c r="B34" i="162"/>
  <c r="P33" i="162"/>
  <c r="O33" i="162"/>
  <c r="L33" i="162"/>
  <c r="I33" i="162"/>
  <c r="E33" i="162"/>
  <c r="B33" i="162"/>
  <c r="P32" i="162"/>
  <c r="O32" i="162"/>
  <c r="L32" i="162"/>
  <c r="I32" i="162"/>
  <c r="E32" i="162"/>
  <c r="B32" i="162"/>
  <c r="P31" i="162"/>
  <c r="O31" i="162"/>
  <c r="L31" i="162"/>
  <c r="I31" i="162"/>
  <c r="E31" i="162"/>
  <c r="B31" i="162"/>
  <c r="P30" i="162"/>
  <c r="O30" i="162"/>
  <c r="L30" i="162"/>
  <c r="I30" i="162"/>
  <c r="E30" i="162"/>
  <c r="B30" i="162"/>
  <c r="P29" i="162"/>
  <c r="O29" i="162"/>
  <c r="L29" i="162"/>
  <c r="I29" i="162"/>
  <c r="E29" i="162"/>
  <c r="B29" i="162"/>
  <c r="P28" i="162"/>
  <c r="O28" i="162"/>
  <c r="L28" i="162"/>
  <c r="I28" i="162"/>
  <c r="E28" i="162"/>
  <c r="B28" i="162"/>
  <c r="P27" i="162"/>
  <c r="O27" i="162"/>
  <c r="L27" i="162"/>
  <c r="I27" i="162"/>
  <c r="E27" i="162"/>
  <c r="B27" i="162"/>
  <c r="P26" i="162"/>
  <c r="O26" i="162"/>
  <c r="L26" i="162"/>
  <c r="I26" i="162"/>
  <c r="E26" i="162"/>
  <c r="B26" i="162"/>
  <c r="P25" i="162"/>
  <c r="O25" i="162"/>
  <c r="L25" i="162"/>
  <c r="I25" i="162"/>
  <c r="E25" i="162"/>
  <c r="B25" i="162"/>
  <c r="P24" i="162"/>
  <c r="O24" i="162"/>
  <c r="L24" i="162"/>
  <c r="I24" i="162"/>
  <c r="E24" i="162"/>
  <c r="B24" i="162"/>
  <c r="P23" i="162"/>
  <c r="O23" i="162"/>
  <c r="L23" i="162"/>
  <c r="I23" i="162"/>
  <c r="E23" i="162"/>
  <c r="B23" i="162"/>
  <c r="P22" i="162"/>
  <c r="O22" i="162"/>
  <c r="L22" i="162"/>
  <c r="I22" i="162"/>
  <c r="E22" i="162"/>
  <c r="B22" i="162"/>
  <c r="P21" i="162"/>
  <c r="O21" i="162"/>
  <c r="L21" i="162"/>
  <c r="I21" i="162"/>
  <c r="E21" i="162"/>
  <c r="B21" i="162"/>
  <c r="P20" i="162"/>
  <c r="O20" i="162"/>
  <c r="L20" i="162"/>
  <c r="I20" i="162"/>
  <c r="E20" i="162"/>
  <c r="B20" i="162"/>
  <c r="P19" i="162"/>
  <c r="O19" i="162"/>
  <c r="L19" i="162"/>
  <c r="I19" i="162"/>
  <c r="E19" i="162"/>
  <c r="B19" i="162"/>
  <c r="P18" i="162"/>
  <c r="O18" i="162"/>
  <c r="L18" i="162"/>
  <c r="I18" i="162"/>
  <c r="E18" i="162"/>
  <c r="B18" i="162"/>
  <c r="P17" i="162"/>
  <c r="O17" i="162"/>
  <c r="L17" i="162"/>
  <c r="I17" i="162"/>
  <c r="E17" i="162"/>
  <c r="B17" i="162"/>
  <c r="P16" i="162"/>
  <c r="O16" i="162"/>
  <c r="L16" i="162"/>
  <c r="I16" i="162"/>
  <c r="E16" i="162"/>
  <c r="B16" i="162"/>
  <c r="P15" i="162"/>
  <c r="O15" i="162"/>
  <c r="L15" i="162"/>
  <c r="I15" i="162"/>
  <c r="E15" i="162"/>
  <c r="B15" i="162"/>
  <c r="P14" i="162"/>
  <c r="O14" i="162"/>
  <c r="L14" i="162"/>
  <c r="I14" i="162"/>
  <c r="E14" i="162"/>
  <c r="B14" i="162"/>
  <c r="P13" i="162"/>
  <c r="O13" i="162"/>
  <c r="L13" i="162"/>
  <c r="I13" i="162"/>
  <c r="E13" i="162"/>
  <c r="B13" i="162"/>
  <c r="P12" i="162"/>
  <c r="O12" i="162"/>
  <c r="L12" i="162"/>
  <c r="I12" i="162"/>
  <c r="E12" i="162"/>
  <c r="B12" i="162"/>
  <c r="P11" i="162"/>
  <c r="O11" i="162"/>
  <c r="L11" i="162"/>
  <c r="I11" i="162"/>
  <c r="E11" i="162"/>
  <c r="B11" i="162"/>
  <c r="P10" i="162"/>
  <c r="O10" i="162"/>
  <c r="L10" i="162"/>
  <c r="I10" i="162"/>
  <c r="E10" i="162"/>
  <c r="B10" i="162"/>
  <c r="P9" i="162"/>
  <c r="O9" i="162"/>
  <c r="L9" i="162"/>
  <c r="I9" i="162"/>
  <c r="E9" i="162"/>
  <c r="B9" i="162"/>
  <c r="P8" i="162"/>
  <c r="O8" i="162"/>
  <c r="L8" i="162"/>
  <c r="I8" i="162"/>
  <c r="E8" i="162"/>
  <c r="B8" i="162"/>
  <c r="P7" i="162"/>
  <c r="O7" i="162"/>
  <c r="L7" i="162"/>
  <c r="I7" i="162"/>
  <c r="E7" i="162"/>
  <c r="B7" i="162"/>
  <c r="P6" i="162"/>
  <c r="O6" i="162"/>
  <c r="L6" i="162"/>
  <c r="I6" i="162"/>
  <c r="E6" i="162"/>
  <c r="B6" i="162"/>
  <c r="N5" i="162"/>
  <c r="M5" i="162"/>
  <c r="K5" i="162"/>
  <c r="J5" i="162"/>
  <c r="G5" i="162"/>
  <c r="F5" i="162"/>
  <c r="D5" i="162"/>
  <c r="C5" i="162"/>
  <c r="L5" i="162" l="1"/>
  <c r="P5" i="162"/>
  <c r="I5" i="162"/>
  <c r="O5" i="162"/>
  <c r="Q34" i="162"/>
  <c r="E5" i="162"/>
  <c r="Q6" i="162"/>
  <c r="Q8" i="162"/>
  <c r="Q10" i="162"/>
  <c r="Q12" i="162"/>
  <c r="Q14" i="162"/>
  <c r="Q16" i="162"/>
  <c r="Q18" i="162"/>
  <c r="Q20" i="162"/>
  <c r="Q22" i="162"/>
  <c r="Q24" i="162"/>
  <c r="Q26" i="162"/>
  <c r="Q28" i="162"/>
  <c r="Q30" i="162"/>
  <c r="Q32" i="162"/>
  <c r="Q7" i="162"/>
  <c r="Q9" i="162"/>
  <c r="Q11" i="162"/>
  <c r="Q13" i="162"/>
  <c r="Q15" i="162"/>
  <c r="Q17" i="162"/>
  <c r="Q19" i="162"/>
  <c r="Q21" i="162"/>
  <c r="Q23" i="162"/>
  <c r="Q25" i="162"/>
  <c r="Q27" i="162"/>
  <c r="Q29" i="162"/>
  <c r="Q31" i="162"/>
  <c r="Q33" i="162"/>
  <c r="B5" i="162"/>
  <c r="P34" i="161"/>
  <c r="O34" i="161"/>
  <c r="L34" i="161"/>
  <c r="I34" i="161"/>
  <c r="Q34" i="161" s="1"/>
  <c r="E34" i="161"/>
  <c r="B34" i="161"/>
  <c r="P33" i="161"/>
  <c r="O33" i="161"/>
  <c r="L33" i="161"/>
  <c r="I33" i="161"/>
  <c r="E33" i="161"/>
  <c r="B33" i="161"/>
  <c r="P32" i="161"/>
  <c r="O32" i="161"/>
  <c r="L32" i="161"/>
  <c r="I32" i="161"/>
  <c r="Q32" i="161" s="1"/>
  <c r="E32" i="161"/>
  <c r="B32" i="161"/>
  <c r="P31" i="161"/>
  <c r="O31" i="161"/>
  <c r="L31" i="161"/>
  <c r="I31" i="161"/>
  <c r="E31" i="161"/>
  <c r="B31" i="161"/>
  <c r="P30" i="161"/>
  <c r="O30" i="161"/>
  <c r="L30" i="161"/>
  <c r="I30" i="161"/>
  <c r="E30" i="161"/>
  <c r="B30" i="161"/>
  <c r="P29" i="161"/>
  <c r="O29" i="161"/>
  <c r="L29" i="161"/>
  <c r="I29" i="161"/>
  <c r="E29" i="161"/>
  <c r="B29" i="161"/>
  <c r="P28" i="161"/>
  <c r="O28" i="161"/>
  <c r="L28" i="161"/>
  <c r="I28" i="161"/>
  <c r="Q28" i="161" s="1"/>
  <c r="E28" i="161"/>
  <c r="B28" i="161"/>
  <c r="P27" i="161"/>
  <c r="O27" i="161"/>
  <c r="L27" i="161"/>
  <c r="I27" i="161"/>
  <c r="E27" i="161"/>
  <c r="B27" i="161"/>
  <c r="P26" i="161"/>
  <c r="O26" i="161"/>
  <c r="L26" i="161"/>
  <c r="I26" i="161"/>
  <c r="Q26" i="161" s="1"/>
  <c r="E26" i="161"/>
  <c r="B26" i="161"/>
  <c r="P25" i="161"/>
  <c r="O25" i="161"/>
  <c r="L25" i="161"/>
  <c r="I25" i="161"/>
  <c r="E25" i="161"/>
  <c r="B25" i="161"/>
  <c r="P24" i="161"/>
  <c r="O24" i="161"/>
  <c r="L24" i="161"/>
  <c r="I24" i="161"/>
  <c r="Q24" i="161" s="1"/>
  <c r="E24" i="161"/>
  <c r="B24" i="161"/>
  <c r="P23" i="161"/>
  <c r="O23" i="161"/>
  <c r="L23" i="161"/>
  <c r="I23" i="161"/>
  <c r="E23" i="161"/>
  <c r="B23" i="161"/>
  <c r="P22" i="161"/>
  <c r="O22" i="161"/>
  <c r="L22" i="161"/>
  <c r="I22" i="161"/>
  <c r="Q22" i="161" s="1"/>
  <c r="E22" i="161"/>
  <c r="B22" i="161"/>
  <c r="P21" i="161"/>
  <c r="O21" i="161"/>
  <c r="L21" i="161"/>
  <c r="I21" i="161"/>
  <c r="E21" i="161"/>
  <c r="B21" i="161"/>
  <c r="P20" i="161"/>
  <c r="O20" i="161"/>
  <c r="L20" i="161"/>
  <c r="I20" i="161"/>
  <c r="Q20" i="161" s="1"/>
  <c r="E20" i="161"/>
  <c r="B20" i="161"/>
  <c r="P19" i="161"/>
  <c r="O19" i="161"/>
  <c r="L19" i="161"/>
  <c r="I19" i="161"/>
  <c r="E19" i="161"/>
  <c r="B19" i="161"/>
  <c r="P18" i="161"/>
  <c r="O18" i="161"/>
  <c r="L18" i="161"/>
  <c r="I18" i="161"/>
  <c r="Q18" i="161" s="1"/>
  <c r="E18" i="161"/>
  <c r="B18" i="161"/>
  <c r="P17" i="161"/>
  <c r="O17" i="161"/>
  <c r="L17" i="161"/>
  <c r="I17" i="161"/>
  <c r="E17" i="161"/>
  <c r="B17" i="161"/>
  <c r="P16" i="161"/>
  <c r="O16" i="161"/>
  <c r="L16" i="161"/>
  <c r="I16" i="161"/>
  <c r="Q16" i="161" s="1"/>
  <c r="E16" i="161"/>
  <c r="B16" i="161"/>
  <c r="P15" i="161"/>
  <c r="O15" i="161"/>
  <c r="L15" i="161"/>
  <c r="I15" i="161"/>
  <c r="E15" i="161"/>
  <c r="B15" i="161"/>
  <c r="P14" i="161"/>
  <c r="O14" i="161"/>
  <c r="L14" i="161"/>
  <c r="I14" i="161"/>
  <c r="E14" i="161"/>
  <c r="B14" i="161"/>
  <c r="P13" i="161"/>
  <c r="O13" i="161"/>
  <c r="L13" i="161"/>
  <c r="I13" i="161"/>
  <c r="E13" i="161"/>
  <c r="B13" i="161"/>
  <c r="P12" i="161"/>
  <c r="O12" i="161"/>
  <c r="L12" i="161"/>
  <c r="I12" i="161"/>
  <c r="E12" i="161"/>
  <c r="B12" i="161"/>
  <c r="P11" i="161"/>
  <c r="O11" i="161"/>
  <c r="L11" i="161"/>
  <c r="I11" i="161"/>
  <c r="E11" i="161"/>
  <c r="B11" i="161"/>
  <c r="P10" i="161"/>
  <c r="O10" i="161"/>
  <c r="L10" i="161"/>
  <c r="I10" i="161"/>
  <c r="E10" i="161"/>
  <c r="B10" i="161"/>
  <c r="P9" i="161"/>
  <c r="O9" i="161"/>
  <c r="L9" i="161"/>
  <c r="I9" i="161"/>
  <c r="E9" i="161"/>
  <c r="B9" i="161"/>
  <c r="P8" i="161"/>
  <c r="O8" i="161"/>
  <c r="L8" i="161"/>
  <c r="I8" i="161"/>
  <c r="Q8" i="161" s="1"/>
  <c r="E8" i="161"/>
  <c r="B8" i="161"/>
  <c r="P7" i="161"/>
  <c r="O7" i="161"/>
  <c r="L7" i="161"/>
  <c r="I7" i="161"/>
  <c r="E7" i="161"/>
  <c r="B7" i="161"/>
  <c r="P6" i="161"/>
  <c r="O6" i="161"/>
  <c r="L6" i="161"/>
  <c r="I6" i="161"/>
  <c r="E6" i="161"/>
  <c r="B6" i="161"/>
  <c r="N5" i="161"/>
  <c r="M5" i="161"/>
  <c r="K5" i="161"/>
  <c r="J5" i="161"/>
  <c r="G5" i="161"/>
  <c r="F5" i="161"/>
  <c r="D5" i="161"/>
  <c r="C5" i="161"/>
  <c r="B5" i="161" l="1"/>
  <c r="Q19" i="161"/>
  <c r="Q27" i="161"/>
  <c r="Q5" i="162"/>
  <c r="Q33" i="161"/>
  <c r="Q31" i="161"/>
  <c r="Q30" i="161"/>
  <c r="Q29" i="161"/>
  <c r="Q25" i="161"/>
  <c r="Q23" i="161"/>
  <c r="Q21" i="161"/>
  <c r="Q17" i="161"/>
  <c r="Q15" i="161"/>
  <c r="L5" i="161"/>
  <c r="Q14" i="161"/>
  <c r="Q13" i="161"/>
  <c r="Q12" i="161"/>
  <c r="Q11" i="161"/>
  <c r="Q10" i="161"/>
  <c r="Q9" i="161"/>
  <c r="Q7" i="161"/>
  <c r="Q6" i="161"/>
  <c r="E5" i="161"/>
  <c r="P5" i="161"/>
  <c r="O5" i="161"/>
  <c r="I5" i="161"/>
  <c r="N5" i="159"/>
  <c r="L5" i="159" s="1"/>
  <c r="M5" i="159"/>
  <c r="K5" i="159"/>
  <c r="J5" i="159"/>
  <c r="I25" i="159"/>
  <c r="I6" i="159"/>
  <c r="I7" i="159"/>
  <c r="I8" i="159"/>
  <c r="I9" i="159"/>
  <c r="I10" i="159"/>
  <c r="I11" i="159"/>
  <c r="I12" i="159"/>
  <c r="I13" i="159"/>
  <c r="I14" i="159"/>
  <c r="I15" i="159"/>
  <c r="I16" i="159"/>
  <c r="I17" i="159"/>
  <c r="I18" i="159"/>
  <c r="I19" i="159"/>
  <c r="I20" i="159"/>
  <c r="I21" i="159"/>
  <c r="I22" i="159"/>
  <c r="I23" i="159"/>
  <c r="I24" i="159"/>
  <c r="I26" i="159"/>
  <c r="I27" i="159"/>
  <c r="I28" i="159"/>
  <c r="I29" i="159"/>
  <c r="I30" i="159"/>
  <c r="I31" i="159"/>
  <c r="I32" i="159"/>
  <c r="I33" i="159"/>
  <c r="I34" i="159"/>
  <c r="L7" i="159"/>
  <c r="L8" i="159"/>
  <c r="L9" i="159"/>
  <c r="L10" i="159"/>
  <c r="L11" i="159"/>
  <c r="L12" i="159"/>
  <c r="L13" i="159"/>
  <c r="L14" i="159"/>
  <c r="L15" i="159"/>
  <c r="L16" i="159"/>
  <c r="L17" i="159"/>
  <c r="L18" i="159"/>
  <c r="L19" i="159"/>
  <c r="L20" i="159"/>
  <c r="L21" i="159"/>
  <c r="L22" i="159"/>
  <c r="L23" i="159"/>
  <c r="L24" i="159"/>
  <c r="L25" i="159"/>
  <c r="L26" i="159"/>
  <c r="L27" i="159"/>
  <c r="L28" i="159"/>
  <c r="L29" i="159"/>
  <c r="L30" i="159"/>
  <c r="L31" i="159"/>
  <c r="L32" i="159"/>
  <c r="L33" i="159"/>
  <c r="L34" i="159"/>
  <c r="L6" i="159"/>
  <c r="I5" i="159" l="1"/>
  <c r="Q5" i="161"/>
  <c r="E34" i="159"/>
  <c r="B34" i="159"/>
  <c r="E33" i="159"/>
  <c r="B33" i="159"/>
  <c r="E32" i="159"/>
  <c r="B32" i="159"/>
  <c r="E31" i="159"/>
  <c r="B31" i="159"/>
  <c r="E30" i="159"/>
  <c r="B30" i="159"/>
  <c r="E29" i="159"/>
  <c r="B29" i="159"/>
  <c r="E28" i="159"/>
  <c r="B28" i="159"/>
  <c r="E27" i="159"/>
  <c r="B27" i="159"/>
  <c r="E26" i="159"/>
  <c r="B26" i="159"/>
  <c r="E25" i="159"/>
  <c r="B25" i="159"/>
  <c r="E24" i="159"/>
  <c r="B24" i="159"/>
  <c r="E23" i="159"/>
  <c r="B23" i="159"/>
  <c r="E22" i="159"/>
  <c r="B22" i="159"/>
  <c r="E21" i="159"/>
  <c r="B21" i="159"/>
  <c r="E20" i="159"/>
  <c r="B20" i="159"/>
  <c r="E19" i="159"/>
  <c r="B19" i="159"/>
  <c r="E18" i="159"/>
  <c r="B18" i="159"/>
  <c r="E17" i="159"/>
  <c r="B17" i="159"/>
  <c r="E16" i="159"/>
  <c r="B16" i="159"/>
  <c r="E15" i="159"/>
  <c r="B15" i="159"/>
  <c r="E14" i="159"/>
  <c r="B14" i="159"/>
  <c r="E13" i="159"/>
  <c r="B13" i="159"/>
  <c r="E12" i="159"/>
  <c r="B12" i="159"/>
  <c r="E11" i="159"/>
  <c r="B11" i="159"/>
  <c r="E10" i="159"/>
  <c r="B10" i="159"/>
  <c r="E9" i="159"/>
  <c r="B9" i="159"/>
  <c r="E8" i="159"/>
  <c r="B8" i="159"/>
  <c r="E7" i="159"/>
  <c r="B7" i="159"/>
  <c r="E6" i="159"/>
  <c r="B6" i="159"/>
  <c r="G5" i="159"/>
  <c r="F5" i="159"/>
  <c r="E5" i="159" s="1"/>
  <c r="D5" i="159"/>
  <c r="C5" i="159"/>
  <c r="P34" i="159"/>
  <c r="O34" i="159"/>
  <c r="Q34" i="159"/>
  <c r="P33" i="159"/>
  <c r="O33" i="159"/>
  <c r="Q33" i="159"/>
  <c r="P32" i="159"/>
  <c r="O32" i="159"/>
  <c r="Q32" i="159"/>
  <c r="P31" i="159"/>
  <c r="O31" i="159"/>
  <c r="Q31" i="159"/>
  <c r="P30" i="159"/>
  <c r="O30" i="159"/>
  <c r="Q30" i="159"/>
  <c r="P29" i="159"/>
  <c r="O29" i="159"/>
  <c r="Q29" i="159"/>
  <c r="P28" i="159"/>
  <c r="O28" i="159"/>
  <c r="Q28" i="159"/>
  <c r="P27" i="159"/>
  <c r="O27" i="159"/>
  <c r="Q27" i="159"/>
  <c r="P26" i="159"/>
  <c r="O26" i="159"/>
  <c r="Q26" i="159"/>
  <c r="P25" i="159"/>
  <c r="O25" i="159"/>
  <c r="Q25" i="159"/>
  <c r="P24" i="159"/>
  <c r="O24" i="159"/>
  <c r="Q24" i="159"/>
  <c r="P23" i="159"/>
  <c r="O23" i="159"/>
  <c r="Q23" i="159"/>
  <c r="P22" i="159"/>
  <c r="O22" i="159"/>
  <c r="Q22" i="159"/>
  <c r="P21" i="159"/>
  <c r="O21" i="159"/>
  <c r="Q21" i="159"/>
  <c r="P20" i="159"/>
  <c r="O20" i="159"/>
  <c r="Q20" i="159"/>
  <c r="P19" i="159"/>
  <c r="O19" i="159"/>
  <c r="Q19" i="159"/>
  <c r="P18" i="159"/>
  <c r="O18" i="159"/>
  <c r="Q18" i="159"/>
  <c r="P17" i="159"/>
  <c r="O17" i="159"/>
  <c r="Q17" i="159"/>
  <c r="P16" i="159"/>
  <c r="O16" i="159"/>
  <c r="Q16" i="159"/>
  <c r="P15" i="159"/>
  <c r="O15" i="159"/>
  <c r="Q15" i="159"/>
  <c r="P14" i="159"/>
  <c r="O14" i="159"/>
  <c r="Q14" i="159"/>
  <c r="P13" i="159"/>
  <c r="O13" i="159"/>
  <c r="Q13" i="159"/>
  <c r="P12" i="159"/>
  <c r="O12" i="159"/>
  <c r="Q12" i="159"/>
  <c r="P11" i="159"/>
  <c r="O11" i="159"/>
  <c r="Q11" i="159"/>
  <c r="P10" i="159"/>
  <c r="O10" i="159"/>
  <c r="Q10" i="159"/>
  <c r="P9" i="159"/>
  <c r="O9" i="159"/>
  <c r="Q9" i="159"/>
  <c r="P8" i="159"/>
  <c r="O8" i="159"/>
  <c r="Q8" i="159"/>
  <c r="P7" i="159"/>
  <c r="O7" i="159"/>
  <c r="Q7" i="159"/>
  <c r="P6" i="159"/>
  <c r="O6" i="159"/>
  <c r="Q6" i="159"/>
  <c r="O5" i="159"/>
  <c r="Q5" i="159"/>
  <c r="B5" i="159" l="1"/>
  <c r="P5" i="159"/>
  <c r="P34" i="158"/>
  <c r="O34" i="158"/>
  <c r="L34" i="158"/>
  <c r="I34" i="158"/>
  <c r="Q34" i="158" s="1"/>
  <c r="E34" i="158"/>
  <c r="B34" i="158"/>
  <c r="P33" i="158"/>
  <c r="O33" i="158"/>
  <c r="L33" i="158"/>
  <c r="I33" i="158"/>
  <c r="E33" i="158"/>
  <c r="B33" i="158"/>
  <c r="P32" i="158"/>
  <c r="O32" i="158"/>
  <c r="L32" i="158"/>
  <c r="I32" i="158"/>
  <c r="E32" i="158"/>
  <c r="B32" i="158"/>
  <c r="P31" i="158"/>
  <c r="O31" i="158"/>
  <c r="L31" i="158"/>
  <c r="I31" i="158"/>
  <c r="E31" i="158"/>
  <c r="B31" i="158"/>
  <c r="P30" i="158"/>
  <c r="O30" i="158"/>
  <c r="L30" i="158"/>
  <c r="I30" i="158"/>
  <c r="E30" i="158"/>
  <c r="B30" i="158"/>
  <c r="P29" i="158"/>
  <c r="O29" i="158"/>
  <c r="L29" i="158"/>
  <c r="I29" i="158"/>
  <c r="Q29" i="158" s="1"/>
  <c r="E29" i="158"/>
  <c r="B29" i="158"/>
  <c r="P28" i="158"/>
  <c r="O28" i="158"/>
  <c r="L28" i="158"/>
  <c r="I28" i="158"/>
  <c r="Q28" i="158" s="1"/>
  <c r="E28" i="158"/>
  <c r="B28" i="158"/>
  <c r="P27" i="158"/>
  <c r="O27" i="158"/>
  <c r="L27" i="158"/>
  <c r="I27" i="158"/>
  <c r="E27" i="158"/>
  <c r="B27" i="158"/>
  <c r="P26" i="158"/>
  <c r="O26" i="158"/>
  <c r="L26" i="158"/>
  <c r="I26" i="158"/>
  <c r="Q26" i="158" s="1"/>
  <c r="E26" i="158"/>
  <c r="B26" i="158"/>
  <c r="P25" i="158"/>
  <c r="O25" i="158"/>
  <c r="L25" i="158"/>
  <c r="I25" i="158"/>
  <c r="E25" i="158"/>
  <c r="B25" i="158"/>
  <c r="P24" i="158"/>
  <c r="O24" i="158"/>
  <c r="L24" i="158"/>
  <c r="I24" i="158"/>
  <c r="Q24" i="158" s="1"/>
  <c r="E24" i="158"/>
  <c r="B24" i="158"/>
  <c r="P23" i="158"/>
  <c r="O23" i="158"/>
  <c r="L23" i="158"/>
  <c r="I23" i="158"/>
  <c r="E23" i="158"/>
  <c r="B23" i="158"/>
  <c r="P22" i="158"/>
  <c r="O22" i="158"/>
  <c r="L22" i="158"/>
  <c r="I22" i="158"/>
  <c r="E22" i="158"/>
  <c r="B22" i="158"/>
  <c r="P21" i="158"/>
  <c r="O21" i="158"/>
  <c r="L21" i="158"/>
  <c r="I21" i="158"/>
  <c r="E21" i="158"/>
  <c r="B21" i="158"/>
  <c r="P20" i="158"/>
  <c r="O20" i="158"/>
  <c r="L20" i="158"/>
  <c r="I20" i="158"/>
  <c r="E20" i="158"/>
  <c r="B20" i="158"/>
  <c r="P19" i="158"/>
  <c r="O19" i="158"/>
  <c r="L19" i="158"/>
  <c r="I19" i="158"/>
  <c r="E19" i="158"/>
  <c r="B19" i="158"/>
  <c r="P18" i="158"/>
  <c r="O18" i="158"/>
  <c r="L18" i="158"/>
  <c r="I18" i="158"/>
  <c r="E18" i="158"/>
  <c r="B18" i="158"/>
  <c r="P17" i="158"/>
  <c r="O17" i="158"/>
  <c r="L17" i="158"/>
  <c r="I17" i="158"/>
  <c r="Q17" i="158" s="1"/>
  <c r="E17" i="158"/>
  <c r="B17" i="158"/>
  <c r="P16" i="158"/>
  <c r="O16" i="158"/>
  <c r="L16" i="158"/>
  <c r="I16" i="158"/>
  <c r="E16" i="158"/>
  <c r="B16" i="158"/>
  <c r="P15" i="158"/>
  <c r="O15" i="158"/>
  <c r="L15" i="158"/>
  <c r="I15" i="158"/>
  <c r="E15" i="158"/>
  <c r="B15" i="158"/>
  <c r="P14" i="158"/>
  <c r="O14" i="158"/>
  <c r="L14" i="158"/>
  <c r="I14" i="158"/>
  <c r="Q14" i="158" s="1"/>
  <c r="E14" i="158"/>
  <c r="B14" i="158"/>
  <c r="P13" i="158"/>
  <c r="O13" i="158"/>
  <c r="L13" i="158"/>
  <c r="I13" i="158"/>
  <c r="Q13" i="158" s="1"/>
  <c r="E13" i="158"/>
  <c r="B13" i="158"/>
  <c r="P12" i="158"/>
  <c r="O12" i="158"/>
  <c r="L12" i="158"/>
  <c r="I12" i="158"/>
  <c r="E12" i="158"/>
  <c r="B12" i="158"/>
  <c r="P11" i="158"/>
  <c r="O11" i="158"/>
  <c r="L11" i="158"/>
  <c r="I11" i="158"/>
  <c r="E11" i="158"/>
  <c r="B11" i="158"/>
  <c r="P10" i="158"/>
  <c r="O10" i="158"/>
  <c r="L10" i="158"/>
  <c r="I10" i="158"/>
  <c r="E10" i="158"/>
  <c r="B10" i="158"/>
  <c r="P9" i="158"/>
  <c r="O9" i="158"/>
  <c r="L9" i="158"/>
  <c r="I9" i="158"/>
  <c r="E9" i="158"/>
  <c r="B9" i="158"/>
  <c r="P8" i="158"/>
  <c r="O8" i="158"/>
  <c r="L8" i="158"/>
  <c r="I8" i="158"/>
  <c r="E8" i="158"/>
  <c r="B8" i="158"/>
  <c r="P7" i="158"/>
  <c r="O7" i="158"/>
  <c r="L7" i="158"/>
  <c r="I7" i="158"/>
  <c r="E7" i="158"/>
  <c r="B7" i="158"/>
  <c r="P6" i="158"/>
  <c r="O6" i="158"/>
  <c r="L6" i="158"/>
  <c r="I6" i="158"/>
  <c r="E6" i="158"/>
  <c r="B6" i="158"/>
  <c r="N5" i="158"/>
  <c r="M5" i="158"/>
  <c r="K5" i="158"/>
  <c r="J5" i="158"/>
  <c r="G5" i="158"/>
  <c r="F5" i="158"/>
  <c r="D5" i="158"/>
  <c r="C5" i="158"/>
  <c r="B5" i="158" s="1"/>
  <c r="Q33" i="158" l="1"/>
  <c r="Q31" i="158"/>
  <c r="Q30" i="158"/>
  <c r="Q27" i="158"/>
  <c r="Q25" i="158"/>
  <c r="Q23" i="158"/>
  <c r="Q22" i="158"/>
  <c r="Q21" i="158"/>
  <c r="Q20" i="158"/>
  <c r="Q19" i="158"/>
  <c r="Q18" i="158"/>
  <c r="Q16" i="158"/>
  <c r="Q15" i="158"/>
  <c r="Q12" i="158"/>
  <c r="Q11" i="158"/>
  <c r="Q10" i="158"/>
  <c r="Q9" i="158"/>
  <c r="Q8" i="158"/>
  <c r="Q7" i="158"/>
  <c r="Q6" i="158"/>
  <c r="L5" i="158"/>
  <c r="P5" i="158"/>
  <c r="O5" i="158"/>
  <c r="E5" i="158"/>
  <c r="Q32" i="158"/>
  <c r="I5" i="158"/>
  <c r="P34" i="157"/>
  <c r="O34" i="157"/>
  <c r="L34" i="157"/>
  <c r="I34" i="157"/>
  <c r="E34" i="157"/>
  <c r="B34" i="157"/>
  <c r="P33" i="157"/>
  <c r="O33" i="157"/>
  <c r="L33" i="157"/>
  <c r="I33" i="157"/>
  <c r="E33" i="157"/>
  <c r="B33" i="157"/>
  <c r="P32" i="157"/>
  <c r="O32" i="157"/>
  <c r="L32" i="157"/>
  <c r="I32" i="157"/>
  <c r="E32" i="157"/>
  <c r="B32" i="157"/>
  <c r="P31" i="157"/>
  <c r="O31" i="157"/>
  <c r="L31" i="157"/>
  <c r="I31" i="157"/>
  <c r="E31" i="157"/>
  <c r="B31" i="157"/>
  <c r="P30" i="157"/>
  <c r="O30" i="157"/>
  <c r="L30" i="157"/>
  <c r="I30" i="157"/>
  <c r="E30" i="157"/>
  <c r="B30" i="157"/>
  <c r="P29" i="157"/>
  <c r="O29" i="157"/>
  <c r="L29" i="157"/>
  <c r="I29" i="157"/>
  <c r="E29" i="157"/>
  <c r="B29" i="157"/>
  <c r="P28" i="157"/>
  <c r="O28" i="157"/>
  <c r="L28" i="157"/>
  <c r="I28" i="157"/>
  <c r="Q28" i="157" s="1"/>
  <c r="E28" i="157"/>
  <c r="B28" i="157"/>
  <c r="P27" i="157"/>
  <c r="O27" i="157"/>
  <c r="L27" i="157"/>
  <c r="I27" i="157"/>
  <c r="E27" i="157"/>
  <c r="B27" i="157"/>
  <c r="P26" i="157"/>
  <c r="O26" i="157"/>
  <c r="L26" i="157"/>
  <c r="I26" i="157"/>
  <c r="Q26" i="157" s="1"/>
  <c r="E26" i="157"/>
  <c r="B26" i="157"/>
  <c r="P25" i="157"/>
  <c r="O25" i="157"/>
  <c r="L25" i="157"/>
  <c r="I25" i="157"/>
  <c r="E25" i="157"/>
  <c r="B25" i="157"/>
  <c r="P24" i="157"/>
  <c r="O24" i="157"/>
  <c r="L24" i="157"/>
  <c r="I24" i="157"/>
  <c r="Q24" i="157" s="1"/>
  <c r="E24" i="157"/>
  <c r="B24" i="157"/>
  <c r="P23" i="157"/>
  <c r="O23" i="157"/>
  <c r="L23" i="157"/>
  <c r="I23" i="157"/>
  <c r="E23" i="157"/>
  <c r="B23" i="157"/>
  <c r="P22" i="157"/>
  <c r="O22" i="157"/>
  <c r="L22" i="157"/>
  <c r="I22" i="157"/>
  <c r="E22" i="157"/>
  <c r="B22" i="157"/>
  <c r="P21" i="157"/>
  <c r="O21" i="157"/>
  <c r="L21" i="157"/>
  <c r="I21" i="157"/>
  <c r="E21" i="157"/>
  <c r="B21" i="157"/>
  <c r="P20" i="157"/>
  <c r="O20" i="157"/>
  <c r="L20" i="157"/>
  <c r="I20" i="157"/>
  <c r="E20" i="157"/>
  <c r="B20" i="157"/>
  <c r="P19" i="157"/>
  <c r="O19" i="157"/>
  <c r="L19" i="157"/>
  <c r="I19" i="157"/>
  <c r="E19" i="157"/>
  <c r="B19" i="157"/>
  <c r="P18" i="157"/>
  <c r="O18" i="157"/>
  <c r="L18" i="157"/>
  <c r="I18" i="157"/>
  <c r="E18" i="157"/>
  <c r="B18" i="157"/>
  <c r="P17" i="157"/>
  <c r="O17" i="157"/>
  <c r="L17" i="157"/>
  <c r="I17" i="157"/>
  <c r="E17" i="157"/>
  <c r="B17" i="157"/>
  <c r="P16" i="157"/>
  <c r="O16" i="157"/>
  <c r="L16" i="157"/>
  <c r="I16" i="157"/>
  <c r="Q16" i="157" s="1"/>
  <c r="E16" i="157"/>
  <c r="B16" i="157"/>
  <c r="P15" i="157"/>
  <c r="O15" i="157"/>
  <c r="L15" i="157"/>
  <c r="I15" i="157"/>
  <c r="E15" i="157"/>
  <c r="B15" i="157"/>
  <c r="P14" i="157"/>
  <c r="O14" i="157"/>
  <c r="L14" i="157"/>
  <c r="I14" i="157"/>
  <c r="E14" i="157"/>
  <c r="B14" i="157"/>
  <c r="P13" i="157"/>
  <c r="O13" i="157"/>
  <c r="L13" i="157"/>
  <c r="I13" i="157"/>
  <c r="E13" i="157"/>
  <c r="B13" i="157"/>
  <c r="P12" i="157"/>
  <c r="O12" i="157"/>
  <c r="L12" i="157"/>
  <c r="I12" i="157"/>
  <c r="Q12" i="157" s="1"/>
  <c r="E12" i="157"/>
  <c r="B12" i="157"/>
  <c r="P11" i="157"/>
  <c r="O11" i="157"/>
  <c r="L11" i="157"/>
  <c r="I11" i="157"/>
  <c r="E11" i="157"/>
  <c r="B11" i="157"/>
  <c r="P10" i="157"/>
  <c r="O10" i="157"/>
  <c r="L10" i="157"/>
  <c r="I10" i="157"/>
  <c r="E10" i="157"/>
  <c r="B10" i="157"/>
  <c r="P9" i="157"/>
  <c r="O9" i="157"/>
  <c r="L9" i="157"/>
  <c r="I9" i="157"/>
  <c r="E9" i="157"/>
  <c r="B9" i="157"/>
  <c r="P8" i="157"/>
  <c r="O8" i="157"/>
  <c r="L8" i="157"/>
  <c r="I8" i="157"/>
  <c r="Q8" i="157" s="1"/>
  <c r="E8" i="157"/>
  <c r="B8" i="157"/>
  <c r="P7" i="157"/>
  <c r="O7" i="157"/>
  <c r="L7" i="157"/>
  <c r="I7" i="157"/>
  <c r="E7" i="157"/>
  <c r="B7" i="157"/>
  <c r="P6" i="157"/>
  <c r="O6" i="157"/>
  <c r="L6" i="157"/>
  <c r="I6" i="157"/>
  <c r="Q6" i="157" s="1"/>
  <c r="E6" i="157"/>
  <c r="B6" i="157"/>
  <c r="N5" i="157"/>
  <c r="M5" i="157"/>
  <c r="K5" i="157"/>
  <c r="J5" i="157"/>
  <c r="G5" i="157"/>
  <c r="F5" i="157"/>
  <c r="E5" i="157" s="1"/>
  <c r="D5" i="157"/>
  <c r="C5" i="157"/>
  <c r="B5" i="157" s="1"/>
  <c r="Q5" i="158" l="1"/>
  <c r="Q34" i="157"/>
  <c r="Q32" i="157"/>
  <c r="Q30" i="157"/>
  <c r="Q22" i="157"/>
  <c r="Q20" i="157"/>
  <c r="Q18" i="157"/>
  <c r="Q14" i="157"/>
  <c r="L5" i="157"/>
  <c r="Q10" i="157"/>
  <c r="P5" i="157"/>
  <c r="Q7" i="157"/>
  <c r="Q9" i="157"/>
  <c r="Q11" i="157"/>
  <c r="Q13" i="157"/>
  <c r="Q15" i="157"/>
  <c r="Q17" i="157"/>
  <c r="Q19" i="157"/>
  <c r="Q21" i="157"/>
  <c r="Q23" i="157"/>
  <c r="Q25" i="157"/>
  <c r="Q27" i="157"/>
  <c r="Q29" i="157"/>
  <c r="Q31" i="157"/>
  <c r="O5" i="157"/>
  <c r="Q33" i="157"/>
  <c r="I5" i="157"/>
  <c r="P34" i="156"/>
  <c r="O34" i="156"/>
  <c r="L34" i="156"/>
  <c r="I34" i="156"/>
  <c r="Q34" i="156" s="1"/>
  <c r="E34" i="156"/>
  <c r="B34" i="156"/>
  <c r="P33" i="156"/>
  <c r="O33" i="156"/>
  <c r="L33" i="156"/>
  <c r="I33" i="156"/>
  <c r="E33" i="156"/>
  <c r="B33" i="156"/>
  <c r="P32" i="156"/>
  <c r="O32" i="156"/>
  <c r="L32" i="156"/>
  <c r="I32" i="156"/>
  <c r="E32" i="156"/>
  <c r="B32" i="156"/>
  <c r="P31" i="156"/>
  <c r="O31" i="156"/>
  <c r="L31" i="156"/>
  <c r="I31" i="156"/>
  <c r="E31" i="156"/>
  <c r="B31" i="156"/>
  <c r="P30" i="156"/>
  <c r="O30" i="156"/>
  <c r="L30" i="156"/>
  <c r="I30" i="156"/>
  <c r="E30" i="156"/>
  <c r="B30" i="156"/>
  <c r="P29" i="156"/>
  <c r="O29" i="156"/>
  <c r="L29" i="156"/>
  <c r="I29" i="156"/>
  <c r="E29" i="156"/>
  <c r="B29" i="156"/>
  <c r="P28" i="156"/>
  <c r="O28" i="156"/>
  <c r="L28" i="156"/>
  <c r="I28" i="156"/>
  <c r="Q28" i="156" s="1"/>
  <c r="E28" i="156"/>
  <c r="B28" i="156"/>
  <c r="P27" i="156"/>
  <c r="O27" i="156"/>
  <c r="L27" i="156"/>
  <c r="I27" i="156"/>
  <c r="E27" i="156"/>
  <c r="B27" i="156"/>
  <c r="P26" i="156"/>
  <c r="O26" i="156"/>
  <c r="L26" i="156"/>
  <c r="I26" i="156"/>
  <c r="Q26" i="156" s="1"/>
  <c r="E26" i="156"/>
  <c r="B26" i="156"/>
  <c r="P25" i="156"/>
  <c r="O25" i="156"/>
  <c r="L25" i="156"/>
  <c r="I25" i="156"/>
  <c r="E25" i="156"/>
  <c r="B25" i="156"/>
  <c r="P24" i="156"/>
  <c r="O24" i="156"/>
  <c r="L24" i="156"/>
  <c r="I24" i="156"/>
  <c r="E24" i="156"/>
  <c r="B24" i="156"/>
  <c r="P23" i="156"/>
  <c r="O23" i="156"/>
  <c r="L23" i="156"/>
  <c r="I23" i="156"/>
  <c r="E23" i="156"/>
  <c r="B23" i="156"/>
  <c r="P22" i="156"/>
  <c r="O22" i="156"/>
  <c r="L22" i="156"/>
  <c r="I22" i="156"/>
  <c r="E22" i="156"/>
  <c r="B22" i="156"/>
  <c r="P21" i="156"/>
  <c r="O21" i="156"/>
  <c r="L21" i="156"/>
  <c r="I21" i="156"/>
  <c r="E21" i="156"/>
  <c r="B21" i="156"/>
  <c r="P20" i="156"/>
  <c r="O20" i="156"/>
  <c r="L20" i="156"/>
  <c r="I20" i="156"/>
  <c r="E20" i="156"/>
  <c r="B20" i="156"/>
  <c r="P19" i="156"/>
  <c r="O19" i="156"/>
  <c r="L19" i="156"/>
  <c r="I19" i="156"/>
  <c r="E19" i="156"/>
  <c r="B19" i="156"/>
  <c r="P18" i="156"/>
  <c r="O18" i="156"/>
  <c r="L18" i="156"/>
  <c r="I18" i="156"/>
  <c r="E18" i="156"/>
  <c r="B18" i="156"/>
  <c r="P17" i="156"/>
  <c r="O17" i="156"/>
  <c r="L17" i="156"/>
  <c r="I17" i="156"/>
  <c r="E17" i="156"/>
  <c r="B17" i="156"/>
  <c r="P16" i="156"/>
  <c r="O16" i="156"/>
  <c r="L16" i="156"/>
  <c r="I16" i="156"/>
  <c r="Q16" i="156" s="1"/>
  <c r="E16" i="156"/>
  <c r="B16" i="156"/>
  <c r="P15" i="156"/>
  <c r="O15" i="156"/>
  <c r="L15" i="156"/>
  <c r="I15" i="156"/>
  <c r="E15" i="156"/>
  <c r="B15" i="156"/>
  <c r="P14" i="156"/>
  <c r="O14" i="156"/>
  <c r="L14" i="156"/>
  <c r="I14" i="156"/>
  <c r="E14" i="156"/>
  <c r="B14" i="156"/>
  <c r="P13" i="156"/>
  <c r="O13" i="156"/>
  <c r="L13" i="156"/>
  <c r="I13" i="156"/>
  <c r="E13" i="156"/>
  <c r="B13" i="156"/>
  <c r="P12" i="156"/>
  <c r="O12" i="156"/>
  <c r="L12" i="156"/>
  <c r="I12" i="156"/>
  <c r="E12" i="156"/>
  <c r="B12" i="156"/>
  <c r="P11" i="156"/>
  <c r="O11" i="156"/>
  <c r="L11" i="156"/>
  <c r="I11" i="156"/>
  <c r="E11" i="156"/>
  <c r="B11" i="156"/>
  <c r="P10" i="156"/>
  <c r="O10" i="156"/>
  <c r="L10" i="156"/>
  <c r="I10" i="156"/>
  <c r="E10" i="156"/>
  <c r="B10" i="156"/>
  <c r="P9" i="156"/>
  <c r="O9" i="156"/>
  <c r="L9" i="156"/>
  <c r="I9" i="156"/>
  <c r="E9" i="156"/>
  <c r="B9" i="156"/>
  <c r="P8" i="156"/>
  <c r="O8" i="156"/>
  <c r="L8" i="156"/>
  <c r="I8" i="156"/>
  <c r="E8" i="156"/>
  <c r="B8" i="156"/>
  <c r="P7" i="156"/>
  <c r="O7" i="156"/>
  <c r="L7" i="156"/>
  <c r="I7" i="156"/>
  <c r="E7" i="156"/>
  <c r="B7" i="156"/>
  <c r="P6" i="156"/>
  <c r="O6" i="156"/>
  <c r="L6" i="156"/>
  <c r="I6" i="156"/>
  <c r="Q6" i="156" s="1"/>
  <c r="E6" i="156"/>
  <c r="B6" i="156"/>
  <c r="N5" i="156"/>
  <c r="M5" i="156"/>
  <c r="K5" i="156"/>
  <c r="J5" i="156"/>
  <c r="G5" i="156"/>
  <c r="F5" i="156"/>
  <c r="E5" i="156" s="1"/>
  <c r="D5" i="156"/>
  <c r="C5" i="156"/>
  <c r="Q5" i="157" l="1"/>
  <c r="Q32" i="156"/>
  <c r="Q30" i="156"/>
  <c r="Q24" i="156"/>
  <c r="Q22" i="156"/>
  <c r="Q20" i="156"/>
  <c r="Q18" i="156"/>
  <c r="Q14" i="156"/>
  <c r="Q12" i="156"/>
  <c r="Q10" i="156"/>
  <c r="L5" i="156"/>
  <c r="Q8" i="156"/>
  <c r="O5" i="156"/>
  <c r="Q7" i="156"/>
  <c r="Q9" i="156"/>
  <c r="Q11" i="156"/>
  <c r="Q13" i="156"/>
  <c r="Q15" i="156"/>
  <c r="Q17" i="156"/>
  <c r="Q19" i="156"/>
  <c r="Q21" i="156"/>
  <c r="Q23" i="156"/>
  <c r="Q25" i="156"/>
  <c r="Q27" i="156"/>
  <c r="Q29" i="156"/>
  <c r="Q31" i="156"/>
  <c r="Q33" i="156"/>
  <c r="I5" i="156"/>
  <c r="B5" i="156"/>
  <c r="P5" i="156"/>
  <c r="E34" i="154"/>
  <c r="B34" i="154"/>
  <c r="E33" i="154"/>
  <c r="B33" i="154"/>
  <c r="E32" i="154"/>
  <c r="B32" i="154"/>
  <c r="E31" i="154"/>
  <c r="B31" i="154"/>
  <c r="E30" i="154"/>
  <c r="B30" i="154"/>
  <c r="E29" i="154"/>
  <c r="B29" i="154"/>
  <c r="E28" i="154"/>
  <c r="B28" i="154"/>
  <c r="E27" i="154"/>
  <c r="B27" i="154"/>
  <c r="E26" i="154"/>
  <c r="B26" i="154"/>
  <c r="E25" i="154"/>
  <c r="B25" i="154"/>
  <c r="E24" i="154"/>
  <c r="B24" i="154"/>
  <c r="E23" i="154"/>
  <c r="B23" i="154"/>
  <c r="E22" i="154"/>
  <c r="B22" i="154"/>
  <c r="E21" i="154"/>
  <c r="B21" i="154"/>
  <c r="E20" i="154"/>
  <c r="B20" i="154"/>
  <c r="E19" i="154"/>
  <c r="B19" i="154"/>
  <c r="E18" i="154"/>
  <c r="B18" i="154"/>
  <c r="E17" i="154"/>
  <c r="B17" i="154"/>
  <c r="E16" i="154"/>
  <c r="B16" i="154"/>
  <c r="E15" i="154"/>
  <c r="B15" i="154"/>
  <c r="E14" i="154"/>
  <c r="B14" i="154"/>
  <c r="E13" i="154"/>
  <c r="B13" i="154"/>
  <c r="E12" i="154"/>
  <c r="B12" i="154"/>
  <c r="E11" i="154"/>
  <c r="B11" i="154"/>
  <c r="E10" i="154"/>
  <c r="B10" i="154"/>
  <c r="E9" i="154"/>
  <c r="B9" i="154"/>
  <c r="E8" i="154"/>
  <c r="B8" i="154"/>
  <c r="E7" i="154"/>
  <c r="B7" i="154"/>
  <c r="E6" i="154"/>
  <c r="B6" i="154"/>
  <c r="G5" i="154"/>
  <c r="F5" i="154"/>
  <c r="E5" i="154" s="1"/>
  <c r="D5" i="154"/>
  <c r="C5" i="154"/>
  <c r="B5" i="154" s="1"/>
  <c r="P34" i="155"/>
  <c r="O34" i="155"/>
  <c r="L34" i="155"/>
  <c r="I34" i="155"/>
  <c r="Q34" i="155" s="1"/>
  <c r="E34" i="155"/>
  <c r="B34" i="155"/>
  <c r="P33" i="155"/>
  <c r="O33" i="155"/>
  <c r="L33" i="155"/>
  <c r="I33" i="155"/>
  <c r="Q33" i="155" s="1"/>
  <c r="E33" i="155"/>
  <c r="B33" i="155"/>
  <c r="P32" i="155"/>
  <c r="O32" i="155"/>
  <c r="L32" i="155"/>
  <c r="I32" i="155"/>
  <c r="Q32" i="155" s="1"/>
  <c r="E32" i="155"/>
  <c r="B32" i="155"/>
  <c r="P31" i="155"/>
  <c r="O31" i="155"/>
  <c r="L31" i="155"/>
  <c r="I31" i="155"/>
  <c r="Q31" i="155" s="1"/>
  <c r="E31" i="155"/>
  <c r="B31" i="155"/>
  <c r="P30" i="155"/>
  <c r="O30" i="155"/>
  <c r="L30" i="155"/>
  <c r="I30" i="155"/>
  <c r="Q30" i="155" s="1"/>
  <c r="E30" i="155"/>
  <c r="B30" i="155"/>
  <c r="P29" i="155"/>
  <c r="O29" i="155"/>
  <c r="L29" i="155"/>
  <c r="I29" i="155"/>
  <c r="Q29" i="155" s="1"/>
  <c r="E29" i="155"/>
  <c r="B29" i="155"/>
  <c r="P28" i="155"/>
  <c r="O28" i="155"/>
  <c r="L28" i="155"/>
  <c r="I28" i="155"/>
  <c r="Q28" i="155" s="1"/>
  <c r="E28" i="155"/>
  <c r="B28" i="155"/>
  <c r="P27" i="155"/>
  <c r="O27" i="155"/>
  <c r="L27" i="155"/>
  <c r="I27" i="155"/>
  <c r="Q27" i="155" s="1"/>
  <c r="E27" i="155"/>
  <c r="B27" i="155"/>
  <c r="P26" i="155"/>
  <c r="O26" i="155"/>
  <c r="L26" i="155"/>
  <c r="I26" i="155"/>
  <c r="Q26" i="155" s="1"/>
  <c r="E26" i="155"/>
  <c r="B26" i="155"/>
  <c r="P25" i="155"/>
  <c r="O25" i="155"/>
  <c r="L25" i="155"/>
  <c r="I25" i="155"/>
  <c r="Q25" i="155" s="1"/>
  <c r="E25" i="155"/>
  <c r="B25" i="155"/>
  <c r="P24" i="155"/>
  <c r="O24" i="155"/>
  <c r="L24" i="155"/>
  <c r="I24" i="155"/>
  <c r="Q24" i="155" s="1"/>
  <c r="E24" i="155"/>
  <c r="B24" i="155"/>
  <c r="P23" i="155"/>
  <c r="O23" i="155"/>
  <c r="L23" i="155"/>
  <c r="I23" i="155"/>
  <c r="Q23" i="155" s="1"/>
  <c r="E23" i="155"/>
  <c r="B23" i="155"/>
  <c r="P22" i="155"/>
  <c r="O22" i="155"/>
  <c r="L22" i="155"/>
  <c r="I22" i="155"/>
  <c r="Q22" i="155" s="1"/>
  <c r="E22" i="155"/>
  <c r="B22" i="155"/>
  <c r="P21" i="155"/>
  <c r="O21" i="155"/>
  <c r="L21" i="155"/>
  <c r="I21" i="155"/>
  <c r="Q21" i="155" s="1"/>
  <c r="E21" i="155"/>
  <c r="B21" i="155"/>
  <c r="P20" i="155"/>
  <c r="O20" i="155"/>
  <c r="L20" i="155"/>
  <c r="I20" i="155"/>
  <c r="Q20" i="155" s="1"/>
  <c r="E20" i="155"/>
  <c r="B20" i="155"/>
  <c r="P19" i="155"/>
  <c r="O19" i="155"/>
  <c r="L19" i="155"/>
  <c r="I19" i="155"/>
  <c r="Q19" i="155" s="1"/>
  <c r="E19" i="155"/>
  <c r="B19" i="155"/>
  <c r="P18" i="155"/>
  <c r="O18" i="155"/>
  <c r="L18" i="155"/>
  <c r="I18" i="155"/>
  <c r="Q18" i="155" s="1"/>
  <c r="E18" i="155"/>
  <c r="B18" i="155"/>
  <c r="P17" i="155"/>
  <c r="O17" i="155"/>
  <c r="L17" i="155"/>
  <c r="I17" i="155"/>
  <c r="Q17" i="155" s="1"/>
  <c r="E17" i="155"/>
  <c r="B17" i="155"/>
  <c r="P16" i="155"/>
  <c r="O16" i="155"/>
  <c r="L16" i="155"/>
  <c r="I16" i="155"/>
  <c r="Q16" i="155" s="1"/>
  <c r="E16" i="155"/>
  <c r="B16" i="155"/>
  <c r="P15" i="155"/>
  <c r="O15" i="155"/>
  <c r="L15" i="155"/>
  <c r="I15" i="155"/>
  <c r="Q15" i="155" s="1"/>
  <c r="E15" i="155"/>
  <c r="B15" i="155"/>
  <c r="P14" i="155"/>
  <c r="O14" i="155"/>
  <c r="L14" i="155"/>
  <c r="I14" i="155"/>
  <c r="Q14" i="155" s="1"/>
  <c r="E14" i="155"/>
  <c r="B14" i="155"/>
  <c r="P13" i="155"/>
  <c r="O13" i="155"/>
  <c r="L13" i="155"/>
  <c r="I13" i="155"/>
  <c r="Q13" i="155" s="1"/>
  <c r="E13" i="155"/>
  <c r="B13" i="155"/>
  <c r="P12" i="155"/>
  <c r="O12" i="155"/>
  <c r="L12" i="155"/>
  <c r="I12" i="155"/>
  <c r="Q12" i="155" s="1"/>
  <c r="E12" i="155"/>
  <c r="B12" i="155"/>
  <c r="P11" i="155"/>
  <c r="O11" i="155"/>
  <c r="L11" i="155"/>
  <c r="I11" i="155"/>
  <c r="Q11" i="155" s="1"/>
  <c r="E11" i="155"/>
  <c r="B11" i="155"/>
  <c r="P10" i="155"/>
  <c r="O10" i="155"/>
  <c r="L10" i="155"/>
  <c r="I10" i="155"/>
  <c r="Q10" i="155" s="1"/>
  <c r="E10" i="155"/>
  <c r="B10" i="155"/>
  <c r="P9" i="155"/>
  <c r="O9" i="155"/>
  <c r="L9" i="155"/>
  <c r="I9" i="155"/>
  <c r="Q9" i="155" s="1"/>
  <c r="E9" i="155"/>
  <c r="B9" i="155"/>
  <c r="P8" i="155"/>
  <c r="O8" i="155"/>
  <c r="L8" i="155"/>
  <c r="I8" i="155"/>
  <c r="Q8" i="155" s="1"/>
  <c r="E8" i="155"/>
  <c r="B8" i="155"/>
  <c r="P7" i="155"/>
  <c r="O7" i="155"/>
  <c r="L7" i="155"/>
  <c r="I7" i="155"/>
  <c r="Q7" i="155" s="1"/>
  <c r="E7" i="155"/>
  <c r="B7" i="155"/>
  <c r="P6" i="155"/>
  <c r="O6" i="155"/>
  <c r="L6" i="155"/>
  <c r="I6" i="155"/>
  <c r="Q6" i="155" s="1"/>
  <c r="E6" i="155"/>
  <c r="B6" i="155"/>
  <c r="N5" i="155"/>
  <c r="M5" i="155"/>
  <c r="L5" i="155"/>
  <c r="K5" i="155"/>
  <c r="P5" i="155" s="1"/>
  <c r="J5" i="155"/>
  <c r="O5" i="155" s="1"/>
  <c r="G5" i="155"/>
  <c r="F5" i="155"/>
  <c r="D5" i="155"/>
  <c r="C5" i="155"/>
  <c r="B5" i="155" l="1"/>
  <c r="I5" i="155"/>
  <c r="Q5" i="155" s="1"/>
  <c r="E5" i="155"/>
  <c r="Q5" i="156"/>
  <c r="P34" i="154"/>
  <c r="O34" i="154"/>
  <c r="L34" i="154"/>
  <c r="I34" i="154"/>
  <c r="P33" i="154"/>
  <c r="O33" i="154"/>
  <c r="L33" i="154"/>
  <c r="I33" i="154"/>
  <c r="P32" i="154"/>
  <c r="O32" i="154"/>
  <c r="L32" i="154"/>
  <c r="I32" i="154"/>
  <c r="P31" i="154"/>
  <c r="O31" i="154"/>
  <c r="L31" i="154"/>
  <c r="I31" i="154"/>
  <c r="P30" i="154"/>
  <c r="O30" i="154"/>
  <c r="L30" i="154"/>
  <c r="I30" i="154"/>
  <c r="P29" i="154"/>
  <c r="O29" i="154"/>
  <c r="L29" i="154"/>
  <c r="I29" i="154"/>
  <c r="P28" i="154"/>
  <c r="O28" i="154"/>
  <c r="L28" i="154"/>
  <c r="I28" i="154"/>
  <c r="P27" i="154"/>
  <c r="O27" i="154"/>
  <c r="L27" i="154"/>
  <c r="I27" i="154"/>
  <c r="P26" i="154"/>
  <c r="O26" i="154"/>
  <c r="L26" i="154"/>
  <c r="I26" i="154"/>
  <c r="P25" i="154"/>
  <c r="O25" i="154"/>
  <c r="L25" i="154"/>
  <c r="I25" i="154"/>
  <c r="P24" i="154"/>
  <c r="O24" i="154"/>
  <c r="L24" i="154"/>
  <c r="I24" i="154"/>
  <c r="P23" i="154"/>
  <c r="O23" i="154"/>
  <c r="L23" i="154"/>
  <c r="I23" i="154"/>
  <c r="P22" i="154"/>
  <c r="O22" i="154"/>
  <c r="L22" i="154"/>
  <c r="I22" i="154"/>
  <c r="P21" i="154"/>
  <c r="O21" i="154"/>
  <c r="L21" i="154"/>
  <c r="I21" i="154"/>
  <c r="P20" i="154"/>
  <c r="O20" i="154"/>
  <c r="L20" i="154"/>
  <c r="I20" i="154"/>
  <c r="P19" i="154"/>
  <c r="O19" i="154"/>
  <c r="L19" i="154"/>
  <c r="I19" i="154"/>
  <c r="P18" i="154"/>
  <c r="O18" i="154"/>
  <c r="L18" i="154"/>
  <c r="I18" i="154"/>
  <c r="P17" i="154"/>
  <c r="O17" i="154"/>
  <c r="L17" i="154"/>
  <c r="I17" i="154"/>
  <c r="P16" i="154"/>
  <c r="O16" i="154"/>
  <c r="L16" i="154"/>
  <c r="I16" i="154"/>
  <c r="P15" i="154"/>
  <c r="O15" i="154"/>
  <c r="L15" i="154"/>
  <c r="I15" i="154"/>
  <c r="P14" i="154"/>
  <c r="O14" i="154"/>
  <c r="L14" i="154"/>
  <c r="I14" i="154"/>
  <c r="P13" i="154"/>
  <c r="O13" i="154"/>
  <c r="L13" i="154"/>
  <c r="I13" i="154"/>
  <c r="P12" i="154"/>
  <c r="O12" i="154"/>
  <c r="L12" i="154"/>
  <c r="I12" i="154"/>
  <c r="P11" i="154"/>
  <c r="O11" i="154"/>
  <c r="L11" i="154"/>
  <c r="I11" i="154"/>
  <c r="P10" i="154"/>
  <c r="O10" i="154"/>
  <c r="L10" i="154"/>
  <c r="I10" i="154"/>
  <c r="P9" i="154"/>
  <c r="O9" i="154"/>
  <c r="L9" i="154"/>
  <c r="I9" i="154"/>
  <c r="P8" i="154"/>
  <c r="O8" i="154"/>
  <c r="L8" i="154"/>
  <c r="I8" i="154"/>
  <c r="P7" i="154"/>
  <c r="O7" i="154"/>
  <c r="L7" i="154"/>
  <c r="I7" i="154"/>
  <c r="P6" i="154"/>
  <c r="O6" i="154"/>
  <c r="L6" i="154"/>
  <c r="I6" i="154"/>
  <c r="N5" i="154"/>
  <c r="M5" i="154"/>
  <c r="K5" i="154"/>
  <c r="J5" i="154"/>
  <c r="L5" i="154" l="1"/>
  <c r="Q13" i="154"/>
  <c r="Q11" i="154"/>
  <c r="Q9" i="154"/>
  <c r="Q7" i="154"/>
  <c r="Q15" i="154"/>
  <c r="Q17" i="154"/>
  <c r="Q19" i="154"/>
  <c r="Q21" i="154"/>
  <c r="Q23" i="154"/>
  <c r="Q25" i="154"/>
  <c r="Q27" i="154"/>
  <c r="Q29" i="154"/>
  <c r="Q31" i="154"/>
  <c r="Q33" i="154"/>
  <c r="Q6" i="154"/>
  <c r="Q8" i="154"/>
  <c r="Q10" i="154"/>
  <c r="Q12" i="154"/>
  <c r="Q14" i="154"/>
  <c r="Q16" i="154"/>
  <c r="Q18" i="154"/>
  <c r="Q20" i="154"/>
  <c r="Q22" i="154"/>
  <c r="Q24" i="154"/>
  <c r="Q26" i="154"/>
  <c r="Q28" i="154"/>
  <c r="Q30" i="154"/>
  <c r="Q32" i="154"/>
  <c r="Q34" i="154"/>
  <c r="P5" i="154"/>
  <c r="O5" i="154"/>
  <c r="I5" i="154"/>
  <c r="P34" i="153"/>
  <c r="O34" i="153"/>
  <c r="L34" i="153"/>
  <c r="I34" i="153"/>
  <c r="E34" i="153"/>
  <c r="B34" i="153"/>
  <c r="P33" i="153"/>
  <c r="O33" i="153"/>
  <c r="L33" i="153"/>
  <c r="I33" i="153"/>
  <c r="E33" i="153"/>
  <c r="B33" i="153"/>
  <c r="P32" i="153"/>
  <c r="O32" i="153"/>
  <c r="L32" i="153"/>
  <c r="I32" i="153"/>
  <c r="E32" i="153"/>
  <c r="B32" i="153"/>
  <c r="P31" i="153"/>
  <c r="O31" i="153"/>
  <c r="L31" i="153"/>
  <c r="I31" i="153"/>
  <c r="E31" i="153"/>
  <c r="B31" i="153"/>
  <c r="P30" i="153"/>
  <c r="O30" i="153"/>
  <c r="L30" i="153"/>
  <c r="I30" i="153"/>
  <c r="E30" i="153"/>
  <c r="B30" i="153"/>
  <c r="P29" i="153"/>
  <c r="O29" i="153"/>
  <c r="L29" i="153"/>
  <c r="I29" i="153"/>
  <c r="E29" i="153"/>
  <c r="B29" i="153"/>
  <c r="P28" i="153"/>
  <c r="O28" i="153"/>
  <c r="L28" i="153"/>
  <c r="I28" i="153"/>
  <c r="E28" i="153"/>
  <c r="B28" i="153"/>
  <c r="P27" i="153"/>
  <c r="O27" i="153"/>
  <c r="L27" i="153"/>
  <c r="I27" i="153"/>
  <c r="E27" i="153"/>
  <c r="B27" i="153"/>
  <c r="P26" i="153"/>
  <c r="O26" i="153"/>
  <c r="L26" i="153"/>
  <c r="I26" i="153"/>
  <c r="E26" i="153"/>
  <c r="B26" i="153"/>
  <c r="P25" i="153"/>
  <c r="O25" i="153"/>
  <c r="L25" i="153"/>
  <c r="I25" i="153"/>
  <c r="E25" i="153"/>
  <c r="B25" i="153"/>
  <c r="P24" i="153"/>
  <c r="O24" i="153"/>
  <c r="L24" i="153"/>
  <c r="I24" i="153"/>
  <c r="E24" i="153"/>
  <c r="B24" i="153"/>
  <c r="P23" i="153"/>
  <c r="O23" i="153"/>
  <c r="L23" i="153"/>
  <c r="I23" i="153"/>
  <c r="E23" i="153"/>
  <c r="B23" i="153"/>
  <c r="P22" i="153"/>
  <c r="O22" i="153"/>
  <c r="L22" i="153"/>
  <c r="I22" i="153"/>
  <c r="E22" i="153"/>
  <c r="B22" i="153"/>
  <c r="P21" i="153"/>
  <c r="O21" i="153"/>
  <c r="L21" i="153"/>
  <c r="I21" i="153"/>
  <c r="E21" i="153"/>
  <c r="B21" i="153"/>
  <c r="P20" i="153"/>
  <c r="O20" i="153"/>
  <c r="L20" i="153"/>
  <c r="I20" i="153"/>
  <c r="E20" i="153"/>
  <c r="B20" i="153"/>
  <c r="P19" i="153"/>
  <c r="O19" i="153"/>
  <c r="L19" i="153"/>
  <c r="I19" i="153"/>
  <c r="E19" i="153"/>
  <c r="B19" i="153"/>
  <c r="P18" i="153"/>
  <c r="O18" i="153"/>
  <c r="L18" i="153"/>
  <c r="I18" i="153"/>
  <c r="E18" i="153"/>
  <c r="B18" i="153"/>
  <c r="P17" i="153"/>
  <c r="O17" i="153"/>
  <c r="L17" i="153"/>
  <c r="I17" i="153"/>
  <c r="E17" i="153"/>
  <c r="B17" i="153"/>
  <c r="P16" i="153"/>
  <c r="O16" i="153"/>
  <c r="L16" i="153"/>
  <c r="I16" i="153"/>
  <c r="E16" i="153"/>
  <c r="B16" i="153"/>
  <c r="P15" i="153"/>
  <c r="O15" i="153"/>
  <c r="L15" i="153"/>
  <c r="I15" i="153"/>
  <c r="E15" i="153"/>
  <c r="B15" i="153"/>
  <c r="P14" i="153"/>
  <c r="O14" i="153"/>
  <c r="L14" i="153"/>
  <c r="I14" i="153"/>
  <c r="E14" i="153"/>
  <c r="B14" i="153"/>
  <c r="P13" i="153"/>
  <c r="O13" i="153"/>
  <c r="L13" i="153"/>
  <c r="I13" i="153"/>
  <c r="E13" i="153"/>
  <c r="B13" i="153"/>
  <c r="P12" i="153"/>
  <c r="O12" i="153"/>
  <c r="L12" i="153"/>
  <c r="I12" i="153"/>
  <c r="E12" i="153"/>
  <c r="B12" i="153"/>
  <c r="P11" i="153"/>
  <c r="O11" i="153"/>
  <c r="L11" i="153"/>
  <c r="I11" i="153"/>
  <c r="E11" i="153"/>
  <c r="B11" i="153"/>
  <c r="P10" i="153"/>
  <c r="O10" i="153"/>
  <c r="L10" i="153"/>
  <c r="I10" i="153"/>
  <c r="E10" i="153"/>
  <c r="B10" i="153"/>
  <c r="P9" i="153"/>
  <c r="O9" i="153"/>
  <c r="L9" i="153"/>
  <c r="I9" i="153"/>
  <c r="E9" i="153"/>
  <c r="B9" i="153"/>
  <c r="P8" i="153"/>
  <c r="O8" i="153"/>
  <c r="L8" i="153"/>
  <c r="I8" i="153"/>
  <c r="E8" i="153"/>
  <c r="B8" i="153"/>
  <c r="P7" i="153"/>
  <c r="O7" i="153"/>
  <c r="L7" i="153"/>
  <c r="I7" i="153"/>
  <c r="E7" i="153"/>
  <c r="B7" i="153"/>
  <c r="P6" i="153"/>
  <c r="O6" i="153"/>
  <c r="L6" i="153"/>
  <c r="I6" i="153"/>
  <c r="E6" i="153"/>
  <c r="B6" i="153"/>
  <c r="N5" i="153"/>
  <c r="M5" i="153"/>
  <c r="K5" i="153"/>
  <c r="J5" i="153"/>
  <c r="G5" i="153"/>
  <c r="F5" i="153"/>
  <c r="D5" i="153"/>
  <c r="C5" i="153"/>
  <c r="B5" i="153" s="1"/>
  <c r="L5" i="153" l="1"/>
  <c r="Q6" i="153"/>
  <c r="Q8" i="153"/>
  <c r="Q10" i="153"/>
  <c r="Q14" i="153"/>
  <c r="Q18" i="153"/>
  <c r="Q22" i="153"/>
  <c r="Q26" i="153"/>
  <c r="Q30" i="153"/>
  <c r="Q32" i="153"/>
  <c r="Q5" i="154"/>
  <c r="Q24" i="153"/>
  <c r="Q12" i="153"/>
  <c r="Q34" i="153"/>
  <c r="Q28" i="153"/>
  <c r="Q20" i="153"/>
  <c r="Q17" i="153"/>
  <c r="Q16" i="153"/>
  <c r="Q15" i="153"/>
  <c r="Q7" i="153"/>
  <c r="Q9" i="153"/>
  <c r="Q11" i="153"/>
  <c r="Q13" i="153"/>
  <c r="Q19" i="153"/>
  <c r="Q21" i="153"/>
  <c r="Q23" i="153"/>
  <c r="Q25" i="153"/>
  <c r="Q27" i="153"/>
  <c r="Q29" i="153"/>
  <c r="Q31" i="153"/>
  <c r="Q33" i="153"/>
  <c r="E5" i="153"/>
  <c r="O5" i="153"/>
  <c r="P5" i="153"/>
  <c r="I5" i="153"/>
  <c r="Q5" i="153" s="1"/>
  <c r="P34" i="152"/>
  <c r="O34" i="152"/>
  <c r="L34" i="152"/>
  <c r="I34" i="152"/>
  <c r="Q34" i="152" s="1"/>
  <c r="E34" i="152"/>
  <c r="B34" i="152"/>
  <c r="P33" i="152"/>
  <c r="O33" i="152"/>
  <c r="L33" i="152"/>
  <c r="I33" i="152"/>
  <c r="E33" i="152"/>
  <c r="B33" i="152"/>
  <c r="P32" i="152"/>
  <c r="O32" i="152"/>
  <c r="L32" i="152"/>
  <c r="I32" i="152"/>
  <c r="E32" i="152"/>
  <c r="B32" i="152"/>
  <c r="P31" i="152"/>
  <c r="O31" i="152"/>
  <c r="L31" i="152"/>
  <c r="I31" i="152"/>
  <c r="E31" i="152"/>
  <c r="B31" i="152"/>
  <c r="P30" i="152"/>
  <c r="O30" i="152"/>
  <c r="L30" i="152"/>
  <c r="I30" i="152"/>
  <c r="E30" i="152"/>
  <c r="B30" i="152"/>
  <c r="P29" i="152"/>
  <c r="O29" i="152"/>
  <c r="L29" i="152"/>
  <c r="I29" i="152"/>
  <c r="E29" i="152"/>
  <c r="B29" i="152"/>
  <c r="P28" i="152"/>
  <c r="O28" i="152"/>
  <c r="L28" i="152"/>
  <c r="I28" i="152"/>
  <c r="E28" i="152"/>
  <c r="B28" i="152"/>
  <c r="P27" i="152"/>
  <c r="O27" i="152"/>
  <c r="L27" i="152"/>
  <c r="I27" i="152"/>
  <c r="E27" i="152"/>
  <c r="B27" i="152"/>
  <c r="P26" i="152"/>
  <c r="O26" i="152"/>
  <c r="L26" i="152"/>
  <c r="I26" i="152"/>
  <c r="Q26" i="152" s="1"/>
  <c r="E26" i="152"/>
  <c r="B26" i="152"/>
  <c r="P25" i="152"/>
  <c r="O25" i="152"/>
  <c r="L25" i="152"/>
  <c r="I25" i="152"/>
  <c r="E25" i="152"/>
  <c r="B25" i="152"/>
  <c r="P24" i="152"/>
  <c r="O24" i="152"/>
  <c r="L24" i="152"/>
  <c r="I24" i="152"/>
  <c r="Q24" i="152" s="1"/>
  <c r="E24" i="152"/>
  <c r="B24" i="152"/>
  <c r="P23" i="152"/>
  <c r="O23" i="152"/>
  <c r="L23" i="152"/>
  <c r="I23" i="152"/>
  <c r="E23" i="152"/>
  <c r="B23" i="152"/>
  <c r="P22" i="152"/>
  <c r="O22" i="152"/>
  <c r="L22" i="152"/>
  <c r="I22" i="152"/>
  <c r="Q22" i="152" s="1"/>
  <c r="E22" i="152"/>
  <c r="B22" i="152"/>
  <c r="P21" i="152"/>
  <c r="O21" i="152"/>
  <c r="L21" i="152"/>
  <c r="I21" i="152"/>
  <c r="E21" i="152"/>
  <c r="B21" i="152"/>
  <c r="P20" i="152"/>
  <c r="O20" i="152"/>
  <c r="L20" i="152"/>
  <c r="I20" i="152"/>
  <c r="Q20" i="152" s="1"/>
  <c r="E20" i="152"/>
  <c r="B20" i="152"/>
  <c r="P19" i="152"/>
  <c r="O19" i="152"/>
  <c r="L19" i="152"/>
  <c r="I19" i="152"/>
  <c r="E19" i="152"/>
  <c r="B19" i="152"/>
  <c r="P18" i="152"/>
  <c r="O18" i="152"/>
  <c r="L18" i="152"/>
  <c r="I18" i="152"/>
  <c r="Q18" i="152" s="1"/>
  <c r="E18" i="152"/>
  <c r="B18" i="152"/>
  <c r="P17" i="152"/>
  <c r="O17" i="152"/>
  <c r="L17" i="152"/>
  <c r="I17" i="152"/>
  <c r="E17" i="152"/>
  <c r="B17" i="152"/>
  <c r="P16" i="152"/>
  <c r="O16" i="152"/>
  <c r="L16" i="152"/>
  <c r="I16" i="152"/>
  <c r="Q16" i="152" s="1"/>
  <c r="E16" i="152"/>
  <c r="B16" i="152"/>
  <c r="P15" i="152"/>
  <c r="O15" i="152"/>
  <c r="L15" i="152"/>
  <c r="I15" i="152"/>
  <c r="E15" i="152"/>
  <c r="B15" i="152"/>
  <c r="P14" i="152"/>
  <c r="O14" i="152"/>
  <c r="L14" i="152"/>
  <c r="I14" i="152"/>
  <c r="Q14" i="152" s="1"/>
  <c r="E14" i="152"/>
  <c r="B14" i="152"/>
  <c r="P13" i="152"/>
  <c r="O13" i="152"/>
  <c r="L13" i="152"/>
  <c r="I13" i="152"/>
  <c r="E13" i="152"/>
  <c r="B13" i="152"/>
  <c r="P12" i="152"/>
  <c r="O12" i="152"/>
  <c r="L12" i="152"/>
  <c r="I12" i="152"/>
  <c r="Q12" i="152" s="1"/>
  <c r="E12" i="152"/>
  <c r="B12" i="152"/>
  <c r="P11" i="152"/>
  <c r="O11" i="152"/>
  <c r="L11" i="152"/>
  <c r="I11" i="152"/>
  <c r="E11" i="152"/>
  <c r="B11" i="152"/>
  <c r="P10" i="152"/>
  <c r="O10" i="152"/>
  <c r="L10" i="152"/>
  <c r="I10" i="152"/>
  <c r="Q10" i="152" s="1"/>
  <c r="E10" i="152"/>
  <c r="B10" i="152"/>
  <c r="P9" i="152"/>
  <c r="O9" i="152"/>
  <c r="L9" i="152"/>
  <c r="I9" i="152"/>
  <c r="E9" i="152"/>
  <c r="B9" i="152"/>
  <c r="P8" i="152"/>
  <c r="O8" i="152"/>
  <c r="L8" i="152"/>
  <c r="I8" i="152"/>
  <c r="E8" i="152"/>
  <c r="B8" i="152"/>
  <c r="P7" i="152"/>
  <c r="O7" i="152"/>
  <c r="L7" i="152"/>
  <c r="I7" i="152"/>
  <c r="E7" i="152"/>
  <c r="B7" i="152"/>
  <c r="P6" i="152"/>
  <c r="O6" i="152"/>
  <c r="L6" i="152"/>
  <c r="I6" i="152"/>
  <c r="E6" i="152"/>
  <c r="B6" i="152"/>
  <c r="N5" i="152"/>
  <c r="M5" i="152"/>
  <c r="K5" i="152"/>
  <c r="J5" i="152"/>
  <c r="G5" i="152"/>
  <c r="F5" i="152"/>
  <c r="D5" i="152"/>
  <c r="C5" i="152"/>
  <c r="Q32" i="152" l="1"/>
  <c r="Q28" i="152"/>
  <c r="L5" i="152"/>
  <c r="Q6" i="152"/>
  <c r="Q30" i="152"/>
  <c r="Q8" i="152"/>
  <c r="I5" i="152"/>
  <c r="Q5" i="152" s="1"/>
  <c r="P5" i="152"/>
  <c r="Q7" i="152"/>
  <c r="Q9" i="152"/>
  <c r="Q11" i="152"/>
  <c r="Q13" i="152"/>
  <c r="Q15" i="152"/>
  <c r="Q17" i="152"/>
  <c r="Q19" i="152"/>
  <c r="Q21" i="152"/>
  <c r="Q23" i="152"/>
  <c r="Q25" i="152"/>
  <c r="Q27" i="152"/>
  <c r="Q29" i="152"/>
  <c r="Q31" i="152"/>
  <c r="Q33" i="152"/>
  <c r="O5" i="152"/>
  <c r="E5" i="152"/>
  <c r="B5" i="152"/>
  <c r="P34" i="151"/>
  <c r="O34" i="151"/>
  <c r="L34" i="151"/>
  <c r="I34" i="151"/>
  <c r="E34" i="151"/>
  <c r="B34" i="151"/>
  <c r="P33" i="151"/>
  <c r="O33" i="151"/>
  <c r="L33" i="151"/>
  <c r="I33" i="151"/>
  <c r="E33" i="151"/>
  <c r="B33" i="151"/>
  <c r="P32" i="151"/>
  <c r="O32" i="151"/>
  <c r="L32" i="151"/>
  <c r="I32" i="151"/>
  <c r="E32" i="151"/>
  <c r="B32" i="151"/>
  <c r="P31" i="151"/>
  <c r="O31" i="151"/>
  <c r="L31" i="151"/>
  <c r="I31" i="151"/>
  <c r="E31" i="151"/>
  <c r="B31" i="151"/>
  <c r="P30" i="151"/>
  <c r="O30" i="151"/>
  <c r="L30" i="151"/>
  <c r="I30" i="151"/>
  <c r="E30" i="151"/>
  <c r="B30" i="151"/>
  <c r="P29" i="151"/>
  <c r="O29" i="151"/>
  <c r="L29" i="151"/>
  <c r="I29" i="151"/>
  <c r="E29" i="151"/>
  <c r="B29" i="151"/>
  <c r="P28" i="151"/>
  <c r="O28" i="151"/>
  <c r="L28" i="151"/>
  <c r="I28" i="151"/>
  <c r="E28" i="151"/>
  <c r="B28" i="151"/>
  <c r="P27" i="151"/>
  <c r="O27" i="151"/>
  <c r="L27" i="151"/>
  <c r="I27" i="151"/>
  <c r="E27" i="151"/>
  <c r="B27" i="151"/>
  <c r="P26" i="151"/>
  <c r="O26" i="151"/>
  <c r="L26" i="151"/>
  <c r="I26" i="151"/>
  <c r="E26" i="151"/>
  <c r="B26" i="151"/>
  <c r="P25" i="151"/>
  <c r="O25" i="151"/>
  <c r="L25" i="151"/>
  <c r="I25" i="151"/>
  <c r="E25" i="151"/>
  <c r="B25" i="151"/>
  <c r="P24" i="151"/>
  <c r="O24" i="151"/>
  <c r="L24" i="151"/>
  <c r="I24" i="151"/>
  <c r="E24" i="151"/>
  <c r="B24" i="151"/>
  <c r="P23" i="151"/>
  <c r="O23" i="151"/>
  <c r="L23" i="151"/>
  <c r="I23" i="151"/>
  <c r="E23" i="151"/>
  <c r="B23" i="151"/>
  <c r="P22" i="151"/>
  <c r="O22" i="151"/>
  <c r="L22" i="151"/>
  <c r="I22" i="151"/>
  <c r="E22" i="151"/>
  <c r="B22" i="151"/>
  <c r="P21" i="151"/>
  <c r="O21" i="151"/>
  <c r="L21" i="151"/>
  <c r="I21" i="151"/>
  <c r="E21" i="151"/>
  <c r="B21" i="151"/>
  <c r="P20" i="151"/>
  <c r="O20" i="151"/>
  <c r="L20" i="151"/>
  <c r="I20" i="151"/>
  <c r="E20" i="151"/>
  <c r="B20" i="151"/>
  <c r="P19" i="151"/>
  <c r="O19" i="151"/>
  <c r="L19" i="151"/>
  <c r="I19" i="151"/>
  <c r="E19" i="151"/>
  <c r="B19" i="151"/>
  <c r="P18" i="151"/>
  <c r="O18" i="151"/>
  <c r="L18" i="151"/>
  <c r="I18" i="151"/>
  <c r="E18" i="151"/>
  <c r="B18" i="151"/>
  <c r="P17" i="151"/>
  <c r="O17" i="151"/>
  <c r="L17" i="151"/>
  <c r="I17" i="151"/>
  <c r="E17" i="151"/>
  <c r="B17" i="151"/>
  <c r="P16" i="151"/>
  <c r="O16" i="151"/>
  <c r="L16" i="151"/>
  <c r="I16" i="151"/>
  <c r="E16" i="151"/>
  <c r="B16" i="151"/>
  <c r="P15" i="151"/>
  <c r="O15" i="151"/>
  <c r="L15" i="151"/>
  <c r="I15" i="151"/>
  <c r="E15" i="151"/>
  <c r="B15" i="151"/>
  <c r="P14" i="151"/>
  <c r="O14" i="151"/>
  <c r="L14" i="151"/>
  <c r="I14" i="151"/>
  <c r="E14" i="151"/>
  <c r="B14" i="151"/>
  <c r="P13" i="151"/>
  <c r="O13" i="151"/>
  <c r="L13" i="151"/>
  <c r="I13" i="151"/>
  <c r="E13" i="151"/>
  <c r="B13" i="151"/>
  <c r="P12" i="151"/>
  <c r="O12" i="151"/>
  <c r="L12" i="151"/>
  <c r="I12" i="151"/>
  <c r="E12" i="151"/>
  <c r="B12" i="151"/>
  <c r="P11" i="151"/>
  <c r="O11" i="151"/>
  <c r="L11" i="151"/>
  <c r="I11" i="151"/>
  <c r="E11" i="151"/>
  <c r="B11" i="151"/>
  <c r="P10" i="151"/>
  <c r="O10" i="151"/>
  <c r="L10" i="151"/>
  <c r="I10" i="151"/>
  <c r="E10" i="151"/>
  <c r="B10" i="151"/>
  <c r="P9" i="151"/>
  <c r="O9" i="151"/>
  <c r="L9" i="151"/>
  <c r="I9" i="151"/>
  <c r="E9" i="151"/>
  <c r="B9" i="151"/>
  <c r="P8" i="151"/>
  <c r="O8" i="151"/>
  <c r="L8" i="151"/>
  <c r="I8" i="151"/>
  <c r="E8" i="151"/>
  <c r="B8" i="151"/>
  <c r="P7" i="151"/>
  <c r="O7" i="151"/>
  <c r="L7" i="151"/>
  <c r="I7" i="151"/>
  <c r="E7" i="151"/>
  <c r="B7" i="151"/>
  <c r="P6" i="151"/>
  <c r="O6" i="151"/>
  <c r="L6" i="151"/>
  <c r="I6" i="151"/>
  <c r="E6" i="151"/>
  <c r="B6" i="151"/>
  <c r="N5" i="151"/>
  <c r="M5" i="151"/>
  <c r="K5" i="151"/>
  <c r="J5" i="151"/>
  <c r="G5" i="151"/>
  <c r="F5" i="151"/>
  <c r="D5" i="151"/>
  <c r="C5" i="151"/>
  <c r="O5" i="151" l="1"/>
  <c r="Q6" i="151"/>
  <c r="Q16" i="151"/>
  <c r="Q18" i="151"/>
  <c r="Q20" i="151"/>
  <c r="Q22" i="151"/>
  <c r="Q24" i="151"/>
  <c r="Q26" i="151"/>
  <c r="Q28" i="151"/>
  <c r="Q30" i="151"/>
  <c r="Q32" i="151"/>
  <c r="Q34" i="151"/>
  <c r="Q12" i="151"/>
  <c r="Q14" i="151"/>
  <c r="Q10" i="151"/>
  <c r="Q8" i="151"/>
  <c r="I5" i="151"/>
  <c r="E5" i="151"/>
  <c r="B5" i="151"/>
  <c r="Q33" i="151"/>
  <c r="Q7" i="151"/>
  <c r="Q9" i="151"/>
  <c r="Q11" i="151"/>
  <c r="Q13" i="151"/>
  <c r="Q15" i="151"/>
  <c r="Q17" i="151"/>
  <c r="Q19" i="151"/>
  <c r="Q21" i="151"/>
  <c r="Q23" i="151"/>
  <c r="Q25" i="151"/>
  <c r="Q27" i="151"/>
  <c r="Q29" i="151"/>
  <c r="Q31" i="151"/>
  <c r="L5" i="151"/>
  <c r="P5" i="151"/>
  <c r="P34" i="150"/>
  <c r="O34" i="150"/>
  <c r="L34" i="150"/>
  <c r="I34" i="150"/>
  <c r="Q34" i="150" s="1"/>
  <c r="E34" i="150"/>
  <c r="B34" i="150"/>
  <c r="P33" i="150"/>
  <c r="O33" i="150"/>
  <c r="L33" i="150"/>
  <c r="I33" i="150"/>
  <c r="E33" i="150"/>
  <c r="B33" i="150"/>
  <c r="P32" i="150"/>
  <c r="O32" i="150"/>
  <c r="L32" i="150"/>
  <c r="I32" i="150"/>
  <c r="E32" i="150"/>
  <c r="B32" i="150"/>
  <c r="P31" i="150"/>
  <c r="O31" i="150"/>
  <c r="L31" i="150"/>
  <c r="I31" i="150"/>
  <c r="E31" i="150"/>
  <c r="B31" i="150"/>
  <c r="P30" i="150"/>
  <c r="O30" i="150"/>
  <c r="L30" i="150"/>
  <c r="I30" i="150"/>
  <c r="Q30" i="150" s="1"/>
  <c r="E30" i="150"/>
  <c r="B30" i="150"/>
  <c r="P29" i="150"/>
  <c r="O29" i="150"/>
  <c r="L29" i="150"/>
  <c r="I29" i="150"/>
  <c r="E29" i="150"/>
  <c r="B29" i="150"/>
  <c r="P28" i="150"/>
  <c r="O28" i="150"/>
  <c r="L28" i="150"/>
  <c r="I28" i="150"/>
  <c r="Q28" i="150" s="1"/>
  <c r="E28" i="150"/>
  <c r="B28" i="150"/>
  <c r="P27" i="150"/>
  <c r="O27" i="150"/>
  <c r="L27" i="150"/>
  <c r="I27" i="150"/>
  <c r="E27" i="150"/>
  <c r="B27" i="150"/>
  <c r="P26" i="150"/>
  <c r="O26" i="150"/>
  <c r="L26" i="150"/>
  <c r="I26" i="150"/>
  <c r="E26" i="150"/>
  <c r="B26" i="150"/>
  <c r="P25" i="150"/>
  <c r="O25" i="150"/>
  <c r="L25" i="150"/>
  <c r="I25" i="150"/>
  <c r="E25" i="150"/>
  <c r="B25" i="150"/>
  <c r="P24" i="150"/>
  <c r="O24" i="150"/>
  <c r="L24" i="150"/>
  <c r="I24" i="150"/>
  <c r="Q24" i="150" s="1"/>
  <c r="E24" i="150"/>
  <c r="B24" i="150"/>
  <c r="P23" i="150"/>
  <c r="O23" i="150"/>
  <c r="L23" i="150"/>
  <c r="I23" i="150"/>
  <c r="E23" i="150"/>
  <c r="B23" i="150"/>
  <c r="P22" i="150"/>
  <c r="O22" i="150"/>
  <c r="L22" i="150"/>
  <c r="I22" i="150"/>
  <c r="Q22" i="150" s="1"/>
  <c r="E22" i="150"/>
  <c r="B22" i="150"/>
  <c r="P21" i="150"/>
  <c r="O21" i="150"/>
  <c r="L21" i="150"/>
  <c r="I21" i="150"/>
  <c r="E21" i="150"/>
  <c r="B21" i="150"/>
  <c r="P20" i="150"/>
  <c r="O20" i="150"/>
  <c r="L20" i="150"/>
  <c r="I20" i="150"/>
  <c r="E20" i="150"/>
  <c r="B20" i="150"/>
  <c r="P19" i="150"/>
  <c r="O19" i="150"/>
  <c r="L19" i="150"/>
  <c r="I19" i="150"/>
  <c r="E19" i="150"/>
  <c r="B19" i="150"/>
  <c r="P18" i="150"/>
  <c r="O18" i="150"/>
  <c r="L18" i="150"/>
  <c r="I18" i="150"/>
  <c r="Q18" i="150" s="1"/>
  <c r="E18" i="150"/>
  <c r="B18" i="150"/>
  <c r="P17" i="150"/>
  <c r="O17" i="150"/>
  <c r="L17" i="150"/>
  <c r="I17" i="150"/>
  <c r="E17" i="150"/>
  <c r="B17" i="150"/>
  <c r="P16" i="150"/>
  <c r="O16" i="150"/>
  <c r="L16" i="150"/>
  <c r="I16" i="150"/>
  <c r="Q16" i="150" s="1"/>
  <c r="E16" i="150"/>
  <c r="B16" i="150"/>
  <c r="P15" i="150"/>
  <c r="O15" i="150"/>
  <c r="L15" i="150"/>
  <c r="I15" i="150"/>
  <c r="E15" i="150"/>
  <c r="B15" i="150"/>
  <c r="P14" i="150"/>
  <c r="O14" i="150"/>
  <c r="L14" i="150"/>
  <c r="I14" i="150"/>
  <c r="Q14" i="150" s="1"/>
  <c r="E14" i="150"/>
  <c r="B14" i="150"/>
  <c r="P13" i="150"/>
  <c r="O13" i="150"/>
  <c r="L13" i="150"/>
  <c r="I13" i="150"/>
  <c r="E13" i="150"/>
  <c r="B13" i="150"/>
  <c r="P12" i="150"/>
  <c r="O12" i="150"/>
  <c r="L12" i="150"/>
  <c r="I12" i="150"/>
  <c r="Q12" i="150" s="1"/>
  <c r="E12" i="150"/>
  <c r="B12" i="150"/>
  <c r="P11" i="150"/>
  <c r="O11" i="150"/>
  <c r="L11" i="150"/>
  <c r="I11" i="150"/>
  <c r="E11" i="150"/>
  <c r="B11" i="150"/>
  <c r="P10" i="150"/>
  <c r="O10" i="150"/>
  <c r="L10" i="150"/>
  <c r="I10" i="150"/>
  <c r="Q10" i="150" s="1"/>
  <c r="E10" i="150"/>
  <c r="B10" i="150"/>
  <c r="P9" i="150"/>
  <c r="O9" i="150"/>
  <c r="L9" i="150"/>
  <c r="I9" i="150"/>
  <c r="E9" i="150"/>
  <c r="B9" i="150"/>
  <c r="P8" i="150"/>
  <c r="O8" i="150"/>
  <c r="L8" i="150"/>
  <c r="I8" i="150"/>
  <c r="E8" i="150"/>
  <c r="B8" i="150"/>
  <c r="P7" i="150"/>
  <c r="O7" i="150"/>
  <c r="L7" i="150"/>
  <c r="I7" i="150"/>
  <c r="E7" i="150"/>
  <c r="B7" i="150"/>
  <c r="P6" i="150"/>
  <c r="O6" i="150"/>
  <c r="L6" i="150"/>
  <c r="I6" i="150"/>
  <c r="Q6" i="150" s="1"/>
  <c r="E6" i="150"/>
  <c r="B6" i="150"/>
  <c r="N5" i="150"/>
  <c r="M5" i="150"/>
  <c r="K5" i="150"/>
  <c r="J5" i="150"/>
  <c r="G5" i="150"/>
  <c r="F5" i="150"/>
  <c r="E5" i="150" s="1"/>
  <c r="D5" i="150"/>
  <c r="C5" i="150"/>
  <c r="B5" i="150" l="1"/>
  <c r="Q9" i="150"/>
  <c r="Q27" i="150"/>
  <c r="Q5" i="151"/>
  <c r="Q33" i="150"/>
  <c r="Q25" i="150"/>
  <c r="Q19" i="150"/>
  <c r="Q17" i="150"/>
  <c r="Q11" i="150"/>
  <c r="L5" i="150"/>
  <c r="Q32" i="150"/>
  <c r="Q31" i="150"/>
  <c r="Q29" i="150"/>
  <c r="Q26" i="150"/>
  <c r="Q23" i="150"/>
  <c r="Q21" i="150"/>
  <c r="Q20" i="150"/>
  <c r="Q15" i="150"/>
  <c r="Q13" i="150"/>
  <c r="Q8" i="150"/>
  <c r="Q7" i="150"/>
  <c r="P5" i="150"/>
  <c r="O5" i="150"/>
  <c r="I5" i="150"/>
  <c r="P34" i="149"/>
  <c r="O34" i="149"/>
  <c r="L34" i="149"/>
  <c r="I34" i="149"/>
  <c r="Q34" i="149" s="1"/>
  <c r="E34" i="149"/>
  <c r="B34" i="149"/>
  <c r="P33" i="149"/>
  <c r="O33" i="149"/>
  <c r="L33" i="149"/>
  <c r="I33" i="149"/>
  <c r="E33" i="149"/>
  <c r="B33" i="149"/>
  <c r="P32" i="149"/>
  <c r="O32" i="149"/>
  <c r="L32" i="149"/>
  <c r="I32" i="149"/>
  <c r="Q32" i="149" s="1"/>
  <c r="E32" i="149"/>
  <c r="B32" i="149"/>
  <c r="P31" i="149"/>
  <c r="O31" i="149"/>
  <c r="L31" i="149"/>
  <c r="I31" i="149"/>
  <c r="E31" i="149"/>
  <c r="B31" i="149"/>
  <c r="P30" i="149"/>
  <c r="O30" i="149"/>
  <c r="L30" i="149"/>
  <c r="I30" i="149"/>
  <c r="E30" i="149"/>
  <c r="B30" i="149"/>
  <c r="P29" i="149"/>
  <c r="O29" i="149"/>
  <c r="L29" i="149"/>
  <c r="I29" i="149"/>
  <c r="E29" i="149"/>
  <c r="B29" i="149"/>
  <c r="P28" i="149"/>
  <c r="O28" i="149"/>
  <c r="L28" i="149"/>
  <c r="I28" i="149"/>
  <c r="Q28" i="149" s="1"/>
  <c r="E28" i="149"/>
  <c r="B28" i="149"/>
  <c r="P27" i="149"/>
  <c r="O27" i="149"/>
  <c r="L27" i="149"/>
  <c r="I27" i="149"/>
  <c r="E27" i="149"/>
  <c r="B27" i="149"/>
  <c r="P26" i="149"/>
  <c r="O26" i="149"/>
  <c r="L26" i="149"/>
  <c r="I26" i="149"/>
  <c r="Q26" i="149" s="1"/>
  <c r="E26" i="149"/>
  <c r="B26" i="149"/>
  <c r="P25" i="149"/>
  <c r="O25" i="149"/>
  <c r="L25" i="149"/>
  <c r="I25" i="149"/>
  <c r="Q25" i="149" s="1"/>
  <c r="E25" i="149"/>
  <c r="B25" i="149"/>
  <c r="P24" i="149"/>
  <c r="O24" i="149"/>
  <c r="L24" i="149"/>
  <c r="I24" i="149"/>
  <c r="E24" i="149"/>
  <c r="B24" i="149"/>
  <c r="P23" i="149"/>
  <c r="O23" i="149"/>
  <c r="L23" i="149"/>
  <c r="I23" i="149"/>
  <c r="E23" i="149"/>
  <c r="B23" i="149"/>
  <c r="P22" i="149"/>
  <c r="O22" i="149"/>
  <c r="L22" i="149"/>
  <c r="I22" i="149"/>
  <c r="Q22" i="149" s="1"/>
  <c r="E22" i="149"/>
  <c r="B22" i="149"/>
  <c r="P21" i="149"/>
  <c r="O21" i="149"/>
  <c r="L21" i="149"/>
  <c r="I21" i="149"/>
  <c r="E21" i="149"/>
  <c r="B21" i="149"/>
  <c r="P20" i="149"/>
  <c r="O20" i="149"/>
  <c r="L20" i="149"/>
  <c r="I20" i="149"/>
  <c r="Q20" i="149" s="1"/>
  <c r="E20" i="149"/>
  <c r="B20" i="149"/>
  <c r="P19" i="149"/>
  <c r="O19" i="149"/>
  <c r="L19" i="149"/>
  <c r="I19" i="149"/>
  <c r="E19" i="149"/>
  <c r="B19" i="149"/>
  <c r="P18" i="149"/>
  <c r="O18" i="149"/>
  <c r="L18" i="149"/>
  <c r="I18" i="149"/>
  <c r="E18" i="149"/>
  <c r="B18" i="149"/>
  <c r="P17" i="149"/>
  <c r="O17" i="149"/>
  <c r="L17" i="149"/>
  <c r="I17" i="149"/>
  <c r="E17" i="149"/>
  <c r="B17" i="149"/>
  <c r="P16" i="149"/>
  <c r="O16" i="149"/>
  <c r="L16" i="149"/>
  <c r="I16" i="149"/>
  <c r="Q16" i="149" s="1"/>
  <c r="E16" i="149"/>
  <c r="B16" i="149"/>
  <c r="P15" i="149"/>
  <c r="O15" i="149"/>
  <c r="L15" i="149"/>
  <c r="I15" i="149"/>
  <c r="E15" i="149"/>
  <c r="B15" i="149"/>
  <c r="P14" i="149"/>
  <c r="O14" i="149"/>
  <c r="L14" i="149"/>
  <c r="I14" i="149"/>
  <c r="Q14" i="149" s="1"/>
  <c r="E14" i="149"/>
  <c r="B14" i="149"/>
  <c r="P13" i="149"/>
  <c r="O13" i="149"/>
  <c r="L13" i="149"/>
  <c r="I13" i="149"/>
  <c r="E13" i="149"/>
  <c r="B13" i="149"/>
  <c r="P12" i="149"/>
  <c r="O12" i="149"/>
  <c r="L12" i="149"/>
  <c r="I12" i="149"/>
  <c r="Q12" i="149" s="1"/>
  <c r="E12" i="149"/>
  <c r="B12" i="149"/>
  <c r="P11" i="149"/>
  <c r="O11" i="149"/>
  <c r="L11" i="149"/>
  <c r="I11" i="149"/>
  <c r="E11" i="149"/>
  <c r="B11" i="149"/>
  <c r="P10" i="149"/>
  <c r="O10" i="149"/>
  <c r="L10" i="149"/>
  <c r="I10" i="149"/>
  <c r="Q10" i="149" s="1"/>
  <c r="E10" i="149"/>
  <c r="B10" i="149"/>
  <c r="P9" i="149"/>
  <c r="O9" i="149"/>
  <c r="L9" i="149"/>
  <c r="I9" i="149"/>
  <c r="E9" i="149"/>
  <c r="B9" i="149"/>
  <c r="P8" i="149"/>
  <c r="O8" i="149"/>
  <c r="L8" i="149"/>
  <c r="I8" i="149"/>
  <c r="Q8" i="149" s="1"/>
  <c r="E8" i="149"/>
  <c r="B8" i="149"/>
  <c r="P7" i="149"/>
  <c r="O7" i="149"/>
  <c r="L7" i="149"/>
  <c r="I7" i="149"/>
  <c r="E7" i="149"/>
  <c r="B7" i="149"/>
  <c r="P6" i="149"/>
  <c r="O6" i="149"/>
  <c r="L6" i="149"/>
  <c r="I6" i="149"/>
  <c r="Q6" i="149" s="1"/>
  <c r="E6" i="149"/>
  <c r="B6" i="149"/>
  <c r="N5" i="149"/>
  <c r="M5" i="149"/>
  <c r="K5" i="149"/>
  <c r="I5" i="149" s="1"/>
  <c r="J5" i="149"/>
  <c r="G5" i="149"/>
  <c r="F5" i="149"/>
  <c r="D5" i="149"/>
  <c r="C5" i="149"/>
  <c r="Q5" i="150" l="1"/>
  <c r="Q27" i="149"/>
  <c r="Q19" i="149"/>
  <c r="L5" i="149"/>
  <c r="Q5" i="149" s="1"/>
  <c r="Q9" i="149"/>
  <c r="Q7" i="149"/>
  <c r="Q33" i="149"/>
  <c r="Q31" i="149"/>
  <c r="Q30" i="149"/>
  <c r="Q29" i="149"/>
  <c r="Q24" i="149"/>
  <c r="Q23" i="149"/>
  <c r="Q21" i="149"/>
  <c r="Q18" i="149"/>
  <c r="Q17" i="149"/>
  <c r="Q15" i="149"/>
  <c r="Q13" i="149"/>
  <c r="Q11" i="149"/>
  <c r="P5" i="149"/>
  <c r="O5" i="149"/>
  <c r="E5" i="149"/>
  <c r="B5" i="149"/>
  <c r="P34" i="147"/>
  <c r="O34" i="147"/>
  <c r="L34" i="147"/>
  <c r="I34" i="147"/>
  <c r="Q34" i="147" s="1"/>
  <c r="E34" i="147"/>
  <c r="B34" i="147"/>
  <c r="P33" i="147"/>
  <c r="O33" i="147"/>
  <c r="L33" i="147"/>
  <c r="I33" i="147"/>
  <c r="E33" i="147"/>
  <c r="B33" i="147"/>
  <c r="P32" i="147"/>
  <c r="O32" i="147"/>
  <c r="L32" i="147"/>
  <c r="I32" i="147"/>
  <c r="Q32" i="147" s="1"/>
  <c r="E32" i="147"/>
  <c r="B32" i="147"/>
  <c r="P31" i="147"/>
  <c r="O31" i="147"/>
  <c r="L31" i="147"/>
  <c r="I31" i="147"/>
  <c r="E31" i="147"/>
  <c r="B31" i="147"/>
  <c r="P30" i="147"/>
  <c r="O30" i="147"/>
  <c r="L30" i="147"/>
  <c r="I30" i="147"/>
  <c r="Q30" i="147" s="1"/>
  <c r="E30" i="147"/>
  <c r="B30" i="147"/>
  <c r="P29" i="147"/>
  <c r="O29" i="147"/>
  <c r="L29" i="147"/>
  <c r="I29" i="147"/>
  <c r="E29" i="147"/>
  <c r="B29" i="147"/>
  <c r="P28" i="147"/>
  <c r="O28" i="147"/>
  <c r="L28" i="147"/>
  <c r="I28" i="147"/>
  <c r="Q28" i="147" s="1"/>
  <c r="E28" i="147"/>
  <c r="B28" i="147"/>
  <c r="P27" i="147"/>
  <c r="O27" i="147"/>
  <c r="L27" i="147"/>
  <c r="I27" i="147"/>
  <c r="E27" i="147"/>
  <c r="B27" i="147"/>
  <c r="P26" i="147"/>
  <c r="O26" i="147"/>
  <c r="L26" i="147"/>
  <c r="I26" i="147"/>
  <c r="Q26" i="147" s="1"/>
  <c r="E26" i="147"/>
  <c r="B26" i="147"/>
  <c r="P25" i="147"/>
  <c r="O25" i="147"/>
  <c r="L25" i="147"/>
  <c r="I25" i="147"/>
  <c r="E25" i="147"/>
  <c r="B25" i="147"/>
  <c r="P24" i="147"/>
  <c r="O24" i="147"/>
  <c r="L24" i="147"/>
  <c r="I24" i="147"/>
  <c r="Q24" i="147" s="1"/>
  <c r="E24" i="147"/>
  <c r="B24" i="147"/>
  <c r="P23" i="147"/>
  <c r="O23" i="147"/>
  <c r="L23" i="147"/>
  <c r="I23" i="147"/>
  <c r="E23" i="147"/>
  <c r="B23" i="147"/>
  <c r="P22" i="147"/>
  <c r="O22" i="147"/>
  <c r="L22" i="147"/>
  <c r="I22" i="147"/>
  <c r="Q22" i="147" s="1"/>
  <c r="E22" i="147"/>
  <c r="B22" i="147"/>
  <c r="P21" i="147"/>
  <c r="O21" i="147"/>
  <c r="L21" i="147"/>
  <c r="I21" i="147"/>
  <c r="E21" i="147"/>
  <c r="B21" i="147"/>
  <c r="P20" i="147"/>
  <c r="O20" i="147"/>
  <c r="L20" i="147"/>
  <c r="I20" i="147"/>
  <c r="E20" i="147"/>
  <c r="B20" i="147"/>
  <c r="P19" i="147"/>
  <c r="O19" i="147"/>
  <c r="L19" i="147"/>
  <c r="I19" i="147"/>
  <c r="E19" i="147"/>
  <c r="B19" i="147"/>
  <c r="P18" i="147"/>
  <c r="O18" i="147"/>
  <c r="L18" i="147"/>
  <c r="I18" i="147"/>
  <c r="Q18" i="147" s="1"/>
  <c r="E18" i="147"/>
  <c r="B18" i="147"/>
  <c r="P17" i="147"/>
  <c r="O17" i="147"/>
  <c r="L17" i="147"/>
  <c r="I17" i="147"/>
  <c r="E17" i="147"/>
  <c r="B17" i="147"/>
  <c r="P16" i="147"/>
  <c r="O16" i="147"/>
  <c r="L16" i="147"/>
  <c r="I16" i="147"/>
  <c r="Q16" i="147" s="1"/>
  <c r="E16" i="147"/>
  <c r="B16" i="147"/>
  <c r="P15" i="147"/>
  <c r="O15" i="147"/>
  <c r="L15" i="147"/>
  <c r="I15" i="147"/>
  <c r="E15" i="147"/>
  <c r="B15" i="147"/>
  <c r="P14" i="147"/>
  <c r="O14" i="147"/>
  <c r="L14" i="147"/>
  <c r="I14" i="147"/>
  <c r="E14" i="147"/>
  <c r="B14" i="147"/>
  <c r="P13" i="147"/>
  <c r="O13" i="147"/>
  <c r="L13" i="147"/>
  <c r="I13" i="147"/>
  <c r="E13" i="147"/>
  <c r="B13" i="147"/>
  <c r="P12" i="147"/>
  <c r="O12" i="147"/>
  <c r="L12" i="147"/>
  <c r="I12" i="147"/>
  <c r="E12" i="147"/>
  <c r="B12" i="147"/>
  <c r="P11" i="147"/>
  <c r="O11" i="147"/>
  <c r="L11" i="147"/>
  <c r="I11" i="147"/>
  <c r="E11" i="147"/>
  <c r="B11" i="147"/>
  <c r="P10" i="147"/>
  <c r="O10" i="147"/>
  <c r="L10" i="147"/>
  <c r="I10" i="147"/>
  <c r="Q10" i="147" s="1"/>
  <c r="E10" i="147"/>
  <c r="B10" i="147"/>
  <c r="P9" i="147"/>
  <c r="O9" i="147"/>
  <c r="L9" i="147"/>
  <c r="I9" i="147"/>
  <c r="E9" i="147"/>
  <c r="B9" i="147"/>
  <c r="P8" i="147"/>
  <c r="O8" i="147"/>
  <c r="L8" i="147"/>
  <c r="I8" i="147"/>
  <c r="Q8" i="147" s="1"/>
  <c r="E8" i="147"/>
  <c r="B8" i="147"/>
  <c r="P7" i="147"/>
  <c r="O7" i="147"/>
  <c r="L7" i="147"/>
  <c r="I7" i="147"/>
  <c r="E7" i="147"/>
  <c r="B7" i="147"/>
  <c r="P6" i="147"/>
  <c r="O6" i="147"/>
  <c r="L6" i="147"/>
  <c r="I6" i="147"/>
  <c r="E6" i="147"/>
  <c r="B6" i="147"/>
  <c r="N5" i="147"/>
  <c r="M5" i="147"/>
  <c r="K5" i="147"/>
  <c r="J5" i="147"/>
  <c r="G5" i="147"/>
  <c r="F5" i="147"/>
  <c r="D5" i="147"/>
  <c r="C5" i="147"/>
  <c r="O5" i="147" l="1"/>
  <c r="L5" i="147"/>
  <c r="Q20" i="147"/>
  <c r="Q14" i="147"/>
  <c r="Q12" i="147"/>
  <c r="Q6" i="147"/>
  <c r="Q7" i="147"/>
  <c r="Q9" i="147"/>
  <c r="Q11" i="147"/>
  <c r="Q13" i="147"/>
  <c r="Q15" i="147"/>
  <c r="Q17" i="147"/>
  <c r="Q19" i="147"/>
  <c r="Q21" i="147"/>
  <c r="Q23" i="147"/>
  <c r="Q25" i="147"/>
  <c r="Q27" i="147"/>
  <c r="Q29" i="147"/>
  <c r="Q31" i="147"/>
  <c r="Q33" i="147"/>
  <c r="I5" i="147"/>
  <c r="E5" i="147"/>
  <c r="B5" i="147"/>
  <c r="P5" i="147"/>
  <c r="P34" i="146"/>
  <c r="O34" i="146"/>
  <c r="L34" i="146"/>
  <c r="I34" i="146"/>
  <c r="E34" i="146"/>
  <c r="B34" i="146"/>
  <c r="P33" i="146"/>
  <c r="O33" i="146"/>
  <c r="L33" i="146"/>
  <c r="I33" i="146"/>
  <c r="E33" i="146"/>
  <c r="B33" i="146"/>
  <c r="P32" i="146"/>
  <c r="O32" i="146"/>
  <c r="L32" i="146"/>
  <c r="I32" i="146"/>
  <c r="E32" i="146"/>
  <c r="B32" i="146"/>
  <c r="P31" i="146"/>
  <c r="O31" i="146"/>
  <c r="L31" i="146"/>
  <c r="I31" i="146"/>
  <c r="E31" i="146"/>
  <c r="B31" i="146"/>
  <c r="P30" i="146"/>
  <c r="O30" i="146"/>
  <c r="L30" i="146"/>
  <c r="I30" i="146"/>
  <c r="E30" i="146"/>
  <c r="B30" i="146"/>
  <c r="P29" i="146"/>
  <c r="O29" i="146"/>
  <c r="L29" i="146"/>
  <c r="I29" i="146"/>
  <c r="E29" i="146"/>
  <c r="B29" i="146"/>
  <c r="P28" i="146"/>
  <c r="O28" i="146"/>
  <c r="L28" i="146"/>
  <c r="I28" i="146"/>
  <c r="E28" i="146"/>
  <c r="B28" i="146"/>
  <c r="P27" i="146"/>
  <c r="O27" i="146"/>
  <c r="L27" i="146"/>
  <c r="I27" i="146"/>
  <c r="E27" i="146"/>
  <c r="B27" i="146"/>
  <c r="P26" i="146"/>
  <c r="O26" i="146"/>
  <c r="L26" i="146"/>
  <c r="I26" i="146"/>
  <c r="E26" i="146"/>
  <c r="B26" i="146"/>
  <c r="P25" i="146"/>
  <c r="O25" i="146"/>
  <c r="L25" i="146"/>
  <c r="I25" i="146"/>
  <c r="E25" i="146"/>
  <c r="B25" i="146"/>
  <c r="P24" i="146"/>
  <c r="O24" i="146"/>
  <c r="L24" i="146"/>
  <c r="I24" i="146"/>
  <c r="E24" i="146"/>
  <c r="B24" i="146"/>
  <c r="P23" i="146"/>
  <c r="O23" i="146"/>
  <c r="L23" i="146"/>
  <c r="I23" i="146"/>
  <c r="E23" i="146"/>
  <c r="B23" i="146"/>
  <c r="P22" i="146"/>
  <c r="O22" i="146"/>
  <c r="L22" i="146"/>
  <c r="I22" i="146"/>
  <c r="Q22" i="146" s="1"/>
  <c r="E22" i="146"/>
  <c r="B22" i="146"/>
  <c r="P21" i="146"/>
  <c r="O21" i="146"/>
  <c r="L21" i="146"/>
  <c r="I21" i="146"/>
  <c r="E21" i="146"/>
  <c r="B21" i="146"/>
  <c r="P20" i="146"/>
  <c r="O20" i="146"/>
  <c r="L20" i="146"/>
  <c r="I20" i="146"/>
  <c r="E20" i="146"/>
  <c r="B20" i="146"/>
  <c r="P19" i="146"/>
  <c r="O19" i="146"/>
  <c r="L19" i="146"/>
  <c r="I19" i="146"/>
  <c r="E19" i="146"/>
  <c r="B19" i="146"/>
  <c r="P18" i="146"/>
  <c r="O18" i="146"/>
  <c r="L18" i="146"/>
  <c r="I18" i="146"/>
  <c r="E18" i="146"/>
  <c r="B18" i="146"/>
  <c r="P17" i="146"/>
  <c r="O17" i="146"/>
  <c r="L17" i="146"/>
  <c r="I17" i="146"/>
  <c r="E17" i="146"/>
  <c r="B17" i="146"/>
  <c r="P16" i="146"/>
  <c r="O16" i="146"/>
  <c r="L16" i="146"/>
  <c r="I16" i="146"/>
  <c r="E16" i="146"/>
  <c r="B16" i="146"/>
  <c r="P15" i="146"/>
  <c r="O15" i="146"/>
  <c r="L15" i="146"/>
  <c r="I15" i="146"/>
  <c r="E15" i="146"/>
  <c r="B15" i="146"/>
  <c r="P14" i="146"/>
  <c r="O14" i="146"/>
  <c r="L14" i="146"/>
  <c r="I14" i="146"/>
  <c r="E14" i="146"/>
  <c r="B14" i="146"/>
  <c r="P13" i="146"/>
  <c r="O13" i="146"/>
  <c r="L13" i="146"/>
  <c r="I13" i="146"/>
  <c r="E13" i="146"/>
  <c r="B13" i="146"/>
  <c r="P12" i="146"/>
  <c r="O12" i="146"/>
  <c r="L12" i="146"/>
  <c r="I12" i="146"/>
  <c r="E12" i="146"/>
  <c r="B12" i="146"/>
  <c r="P11" i="146"/>
  <c r="O11" i="146"/>
  <c r="L11" i="146"/>
  <c r="I11" i="146"/>
  <c r="E11" i="146"/>
  <c r="B11" i="146"/>
  <c r="P10" i="146"/>
  <c r="O10" i="146"/>
  <c r="L10" i="146"/>
  <c r="I10" i="146"/>
  <c r="E10" i="146"/>
  <c r="B10" i="146"/>
  <c r="P9" i="146"/>
  <c r="O9" i="146"/>
  <c r="L9" i="146"/>
  <c r="I9" i="146"/>
  <c r="Q9" i="146" s="1"/>
  <c r="E9" i="146"/>
  <c r="B9" i="146"/>
  <c r="P8" i="146"/>
  <c r="O8" i="146"/>
  <c r="L8" i="146"/>
  <c r="I8" i="146"/>
  <c r="Q8" i="146" s="1"/>
  <c r="E8" i="146"/>
  <c r="B8" i="146"/>
  <c r="P7" i="146"/>
  <c r="O7" i="146"/>
  <c r="L7" i="146"/>
  <c r="I7" i="146"/>
  <c r="E7" i="146"/>
  <c r="B7" i="146"/>
  <c r="P6" i="146"/>
  <c r="O6" i="146"/>
  <c r="L6" i="146"/>
  <c r="I6" i="146"/>
  <c r="Q6" i="146" s="1"/>
  <c r="E6" i="146"/>
  <c r="B6" i="146"/>
  <c r="N5" i="146"/>
  <c r="M5" i="146"/>
  <c r="K5" i="146"/>
  <c r="J5" i="146"/>
  <c r="G5" i="146"/>
  <c r="F5" i="146"/>
  <c r="E5" i="146" s="1"/>
  <c r="D5" i="146"/>
  <c r="C5" i="146"/>
  <c r="B5" i="146" s="1"/>
  <c r="Q5" i="147" l="1"/>
  <c r="Q33" i="146"/>
  <c r="Q32" i="146"/>
  <c r="Q30" i="146"/>
  <c r="Q29" i="146"/>
  <c r="Q28" i="146"/>
  <c r="Q25" i="146"/>
  <c r="Q24" i="146"/>
  <c r="Q23" i="146"/>
  <c r="Q20" i="146"/>
  <c r="Q18" i="146"/>
  <c r="Q16" i="146"/>
  <c r="Q15" i="146"/>
  <c r="L5" i="146"/>
  <c r="Q11" i="146"/>
  <c r="Q34" i="146"/>
  <c r="Q31" i="146"/>
  <c r="Q27" i="146"/>
  <c r="Q26" i="146"/>
  <c r="Q21" i="146"/>
  <c r="Q19" i="146"/>
  <c r="Q17" i="146"/>
  <c r="Q14" i="146"/>
  <c r="Q13" i="146"/>
  <c r="Q12" i="146"/>
  <c r="Q10" i="146"/>
  <c r="Q7" i="146"/>
  <c r="P5" i="146"/>
  <c r="O5" i="146"/>
  <c r="I5" i="146"/>
  <c r="P34" i="145"/>
  <c r="O34" i="145"/>
  <c r="L34" i="145"/>
  <c r="I34" i="145"/>
  <c r="E34" i="145"/>
  <c r="B34" i="145"/>
  <c r="P33" i="145"/>
  <c r="O33" i="145"/>
  <c r="L33" i="145"/>
  <c r="I33" i="145"/>
  <c r="E33" i="145"/>
  <c r="B33" i="145"/>
  <c r="P32" i="145"/>
  <c r="O32" i="145"/>
  <c r="L32" i="145"/>
  <c r="I32" i="145"/>
  <c r="Q32" i="145" s="1"/>
  <c r="E32" i="145"/>
  <c r="B32" i="145"/>
  <c r="P31" i="145"/>
  <c r="O31" i="145"/>
  <c r="L31" i="145"/>
  <c r="I31" i="145"/>
  <c r="E31" i="145"/>
  <c r="B31" i="145"/>
  <c r="P30" i="145"/>
  <c r="O30" i="145"/>
  <c r="L30" i="145"/>
  <c r="I30" i="145"/>
  <c r="Q30" i="145" s="1"/>
  <c r="E30" i="145"/>
  <c r="B30" i="145"/>
  <c r="P29" i="145"/>
  <c r="O29" i="145"/>
  <c r="L29" i="145"/>
  <c r="I29" i="145"/>
  <c r="E29" i="145"/>
  <c r="B29" i="145"/>
  <c r="P28" i="145"/>
  <c r="O28" i="145"/>
  <c r="L28" i="145"/>
  <c r="I28" i="145"/>
  <c r="Q28" i="145" s="1"/>
  <c r="E28" i="145"/>
  <c r="B28" i="145"/>
  <c r="P27" i="145"/>
  <c r="O27" i="145"/>
  <c r="L27" i="145"/>
  <c r="I27" i="145"/>
  <c r="E27" i="145"/>
  <c r="B27" i="145"/>
  <c r="P26" i="145"/>
  <c r="O26" i="145"/>
  <c r="L26" i="145"/>
  <c r="I26" i="145"/>
  <c r="Q26" i="145" s="1"/>
  <c r="E26" i="145"/>
  <c r="B26" i="145"/>
  <c r="P25" i="145"/>
  <c r="O25" i="145"/>
  <c r="L25" i="145"/>
  <c r="I25" i="145"/>
  <c r="E25" i="145"/>
  <c r="B25" i="145"/>
  <c r="P24" i="145"/>
  <c r="O24" i="145"/>
  <c r="L24" i="145"/>
  <c r="I24" i="145"/>
  <c r="E24" i="145"/>
  <c r="B24" i="145"/>
  <c r="P23" i="145"/>
  <c r="O23" i="145"/>
  <c r="L23" i="145"/>
  <c r="I23" i="145"/>
  <c r="E23" i="145"/>
  <c r="B23" i="145"/>
  <c r="P22" i="145"/>
  <c r="O22" i="145"/>
  <c r="L22" i="145"/>
  <c r="I22" i="145"/>
  <c r="E22" i="145"/>
  <c r="B22" i="145"/>
  <c r="P21" i="145"/>
  <c r="O21" i="145"/>
  <c r="L21" i="145"/>
  <c r="I21" i="145"/>
  <c r="E21" i="145"/>
  <c r="B21" i="145"/>
  <c r="P20" i="145"/>
  <c r="O20" i="145"/>
  <c r="L20" i="145"/>
  <c r="I20" i="145"/>
  <c r="E20" i="145"/>
  <c r="B20" i="145"/>
  <c r="P19" i="145"/>
  <c r="O19" i="145"/>
  <c r="L19" i="145"/>
  <c r="I19" i="145"/>
  <c r="E19" i="145"/>
  <c r="B19" i="145"/>
  <c r="P18" i="145"/>
  <c r="O18" i="145"/>
  <c r="L18" i="145"/>
  <c r="I18" i="145"/>
  <c r="Q18" i="145" s="1"/>
  <c r="E18" i="145"/>
  <c r="B18" i="145"/>
  <c r="P17" i="145"/>
  <c r="O17" i="145"/>
  <c r="L17" i="145"/>
  <c r="I17" i="145"/>
  <c r="E17" i="145"/>
  <c r="B17" i="145"/>
  <c r="P16" i="145"/>
  <c r="O16" i="145"/>
  <c r="L16" i="145"/>
  <c r="I16" i="145"/>
  <c r="E16" i="145"/>
  <c r="B16" i="145"/>
  <c r="P15" i="145"/>
  <c r="O15" i="145"/>
  <c r="L15" i="145"/>
  <c r="I15" i="145"/>
  <c r="E15" i="145"/>
  <c r="B15" i="145"/>
  <c r="P14" i="145"/>
  <c r="O14" i="145"/>
  <c r="L14" i="145"/>
  <c r="I14" i="145"/>
  <c r="Q14" i="145" s="1"/>
  <c r="E14" i="145"/>
  <c r="B14" i="145"/>
  <c r="P13" i="145"/>
  <c r="O13" i="145"/>
  <c r="L13" i="145"/>
  <c r="I13" i="145"/>
  <c r="E13" i="145"/>
  <c r="B13" i="145"/>
  <c r="P12" i="145"/>
  <c r="O12" i="145"/>
  <c r="L12" i="145"/>
  <c r="I12" i="145"/>
  <c r="Q12" i="145" s="1"/>
  <c r="E12" i="145"/>
  <c r="B12" i="145"/>
  <c r="P11" i="145"/>
  <c r="O11" i="145"/>
  <c r="L11" i="145"/>
  <c r="I11" i="145"/>
  <c r="E11" i="145"/>
  <c r="B11" i="145"/>
  <c r="P10" i="145"/>
  <c r="O10" i="145"/>
  <c r="L10" i="145"/>
  <c r="I10" i="145"/>
  <c r="Q10" i="145" s="1"/>
  <c r="E10" i="145"/>
  <c r="B10" i="145"/>
  <c r="P9" i="145"/>
  <c r="O9" i="145"/>
  <c r="L9" i="145"/>
  <c r="I9" i="145"/>
  <c r="E9" i="145"/>
  <c r="B9" i="145"/>
  <c r="P8" i="145"/>
  <c r="O8" i="145"/>
  <c r="L8" i="145"/>
  <c r="I8" i="145"/>
  <c r="Q8" i="145" s="1"/>
  <c r="E8" i="145"/>
  <c r="B8" i="145"/>
  <c r="P7" i="145"/>
  <c r="O7" i="145"/>
  <c r="L7" i="145"/>
  <c r="I7" i="145"/>
  <c r="E7" i="145"/>
  <c r="B7" i="145"/>
  <c r="P6" i="145"/>
  <c r="O6" i="145"/>
  <c r="L6" i="145"/>
  <c r="I6" i="145"/>
  <c r="Q6" i="145" s="1"/>
  <c r="E6" i="145"/>
  <c r="B6" i="145"/>
  <c r="N5" i="145"/>
  <c r="M5" i="145"/>
  <c r="K5" i="145"/>
  <c r="J5" i="145"/>
  <c r="G5" i="145"/>
  <c r="F5" i="145"/>
  <c r="D5" i="145"/>
  <c r="C5" i="145"/>
  <c r="E5" i="145" l="1"/>
  <c r="Q5" i="146"/>
  <c r="Q24" i="145"/>
  <c r="Q22" i="145"/>
  <c r="L5" i="145"/>
  <c r="Q34" i="145"/>
  <c r="Q20" i="145"/>
  <c r="Q16" i="145"/>
  <c r="P5" i="145"/>
  <c r="Q7" i="145"/>
  <c r="Q9" i="145"/>
  <c r="Q11" i="145"/>
  <c r="Q13" i="145"/>
  <c r="Q15" i="145"/>
  <c r="Q17" i="145"/>
  <c r="Q19" i="145"/>
  <c r="Q21" i="145"/>
  <c r="Q23" i="145"/>
  <c r="Q25" i="145"/>
  <c r="Q27" i="145"/>
  <c r="Q29" i="145"/>
  <c r="Q31" i="145"/>
  <c r="Q33" i="145"/>
  <c r="O5" i="145"/>
  <c r="B5" i="145"/>
  <c r="I5" i="145"/>
  <c r="E34" i="144"/>
  <c r="B34" i="144"/>
  <c r="E33" i="144"/>
  <c r="B33" i="144"/>
  <c r="E32" i="144"/>
  <c r="B32" i="144"/>
  <c r="E31" i="144"/>
  <c r="B31" i="144"/>
  <c r="E30" i="144"/>
  <c r="B30" i="144"/>
  <c r="E29" i="144"/>
  <c r="B29" i="144"/>
  <c r="E28" i="144"/>
  <c r="B28" i="144"/>
  <c r="E27" i="144"/>
  <c r="B27" i="144"/>
  <c r="E26" i="144"/>
  <c r="B26" i="144"/>
  <c r="E25" i="144"/>
  <c r="B25" i="144"/>
  <c r="E24" i="144"/>
  <c r="B24" i="144"/>
  <c r="E23" i="144"/>
  <c r="B23" i="144"/>
  <c r="E22" i="144"/>
  <c r="B22" i="144"/>
  <c r="E21" i="144"/>
  <c r="B21" i="144"/>
  <c r="E20" i="144"/>
  <c r="B20" i="144"/>
  <c r="E19" i="144"/>
  <c r="B19" i="144"/>
  <c r="E18" i="144"/>
  <c r="B18" i="144"/>
  <c r="E17" i="144"/>
  <c r="B17" i="144"/>
  <c r="E16" i="144"/>
  <c r="B16" i="144"/>
  <c r="E15" i="144"/>
  <c r="B15" i="144"/>
  <c r="E14" i="144"/>
  <c r="B14" i="144"/>
  <c r="E13" i="144"/>
  <c r="B13" i="144"/>
  <c r="E12" i="144"/>
  <c r="B12" i="144"/>
  <c r="E11" i="144"/>
  <c r="B11" i="144"/>
  <c r="E10" i="144"/>
  <c r="B10" i="144"/>
  <c r="E9" i="144"/>
  <c r="B9" i="144"/>
  <c r="E8" i="144"/>
  <c r="B8" i="144"/>
  <c r="E7" i="144"/>
  <c r="B7" i="144"/>
  <c r="E6" i="144"/>
  <c r="B6" i="144"/>
  <c r="G5" i="144"/>
  <c r="E5" i="144" s="1"/>
  <c r="F5" i="144"/>
  <c r="D5" i="144"/>
  <c r="C5" i="144"/>
  <c r="B5" i="144" s="1"/>
  <c r="P34" i="144"/>
  <c r="O34" i="144"/>
  <c r="L34" i="144"/>
  <c r="I34" i="144"/>
  <c r="P33" i="144"/>
  <c r="O33" i="144"/>
  <c r="L33" i="144"/>
  <c r="I33" i="144"/>
  <c r="P32" i="144"/>
  <c r="O32" i="144"/>
  <c r="L32" i="144"/>
  <c r="I32" i="144"/>
  <c r="P31" i="144"/>
  <c r="O31" i="144"/>
  <c r="L31" i="144"/>
  <c r="I31" i="144"/>
  <c r="P30" i="144"/>
  <c r="O30" i="144"/>
  <c r="L30" i="144"/>
  <c r="I30" i="144"/>
  <c r="P29" i="144"/>
  <c r="O29" i="144"/>
  <c r="L29" i="144"/>
  <c r="I29" i="144"/>
  <c r="P28" i="144"/>
  <c r="O28" i="144"/>
  <c r="L28" i="144"/>
  <c r="I28" i="144"/>
  <c r="P27" i="144"/>
  <c r="O27" i="144"/>
  <c r="L27" i="144"/>
  <c r="I27" i="144"/>
  <c r="P26" i="144"/>
  <c r="O26" i="144"/>
  <c r="L26" i="144"/>
  <c r="I26" i="144"/>
  <c r="P25" i="144"/>
  <c r="O25" i="144"/>
  <c r="L25" i="144"/>
  <c r="I25" i="144"/>
  <c r="P24" i="144"/>
  <c r="O24" i="144"/>
  <c r="L24" i="144"/>
  <c r="I24" i="144"/>
  <c r="P23" i="144"/>
  <c r="O23" i="144"/>
  <c r="L23" i="144"/>
  <c r="I23" i="144"/>
  <c r="P22" i="144"/>
  <c r="O22" i="144"/>
  <c r="L22" i="144"/>
  <c r="I22" i="144"/>
  <c r="P21" i="144"/>
  <c r="O21" i="144"/>
  <c r="L21" i="144"/>
  <c r="I21" i="144"/>
  <c r="P20" i="144"/>
  <c r="O20" i="144"/>
  <c r="L20" i="144"/>
  <c r="I20" i="144"/>
  <c r="P19" i="144"/>
  <c r="O19" i="144"/>
  <c r="L19" i="144"/>
  <c r="I19" i="144"/>
  <c r="P18" i="144"/>
  <c r="O18" i="144"/>
  <c r="L18" i="144"/>
  <c r="I18" i="144"/>
  <c r="P17" i="144"/>
  <c r="O17" i="144"/>
  <c r="L17" i="144"/>
  <c r="I17" i="144"/>
  <c r="P16" i="144"/>
  <c r="O16" i="144"/>
  <c r="L16" i="144"/>
  <c r="I16" i="144"/>
  <c r="P15" i="144"/>
  <c r="O15" i="144"/>
  <c r="L15" i="144"/>
  <c r="I15" i="144"/>
  <c r="P14" i="144"/>
  <c r="O14" i="144"/>
  <c r="L14" i="144"/>
  <c r="I14" i="144"/>
  <c r="P13" i="144"/>
  <c r="O13" i="144"/>
  <c r="L13" i="144"/>
  <c r="I13" i="144"/>
  <c r="P12" i="144"/>
  <c r="O12" i="144"/>
  <c r="L12" i="144"/>
  <c r="I12" i="144"/>
  <c r="P11" i="144"/>
  <c r="O11" i="144"/>
  <c r="L11" i="144"/>
  <c r="I11" i="144"/>
  <c r="P10" i="144"/>
  <c r="O10" i="144"/>
  <c r="L10" i="144"/>
  <c r="I10" i="144"/>
  <c r="P9" i="144"/>
  <c r="O9" i="144"/>
  <c r="L9" i="144"/>
  <c r="I9" i="144"/>
  <c r="P8" i="144"/>
  <c r="O8" i="144"/>
  <c r="L8" i="144"/>
  <c r="I8" i="144"/>
  <c r="P7" i="144"/>
  <c r="O7" i="144"/>
  <c r="L7" i="144"/>
  <c r="I7" i="144"/>
  <c r="P6" i="144"/>
  <c r="O6" i="144"/>
  <c r="L6" i="144"/>
  <c r="I6" i="144"/>
  <c r="N5" i="144"/>
  <c r="M5" i="144"/>
  <c r="K5" i="144"/>
  <c r="J5" i="144"/>
  <c r="Q5" i="145" l="1"/>
  <c r="Q26" i="144"/>
  <c r="Q24" i="144"/>
  <c r="L5" i="144"/>
  <c r="Q34" i="144"/>
  <c r="I5" i="144"/>
  <c r="Q6" i="144"/>
  <c r="Q8" i="144"/>
  <c r="Q10" i="144"/>
  <c r="Q12" i="144"/>
  <c r="Q14" i="144"/>
  <c r="Q16" i="144"/>
  <c r="Q18" i="144"/>
  <c r="Q20" i="144"/>
  <c r="Q22" i="144"/>
  <c r="Q28" i="144"/>
  <c r="Q30" i="144"/>
  <c r="Q32" i="144"/>
  <c r="Q13" i="144"/>
  <c r="Q15" i="144"/>
  <c r="Q19" i="144"/>
  <c r="Q21" i="144"/>
  <c r="Q23" i="144"/>
  <c r="Q25" i="144"/>
  <c r="Q27" i="144"/>
  <c r="Q29" i="144"/>
  <c r="Q31" i="144"/>
  <c r="Q33" i="144"/>
  <c r="Q7" i="144"/>
  <c r="Q9" i="144"/>
  <c r="Q11" i="144"/>
  <c r="Q17" i="144"/>
  <c r="O5" i="144"/>
  <c r="P5" i="144"/>
  <c r="P34" i="143"/>
  <c r="O34" i="143"/>
  <c r="L34" i="143"/>
  <c r="I34" i="143"/>
  <c r="E34" i="143"/>
  <c r="B34" i="143"/>
  <c r="P33" i="143"/>
  <c r="O33" i="143"/>
  <c r="L33" i="143"/>
  <c r="I33" i="143"/>
  <c r="E33" i="143"/>
  <c r="B33" i="143"/>
  <c r="P32" i="143"/>
  <c r="O32" i="143"/>
  <c r="L32" i="143"/>
  <c r="I32" i="143"/>
  <c r="Q32" i="143" s="1"/>
  <c r="E32" i="143"/>
  <c r="B32" i="143"/>
  <c r="P31" i="143"/>
  <c r="O31" i="143"/>
  <c r="L31" i="143"/>
  <c r="I31" i="143"/>
  <c r="E31" i="143"/>
  <c r="B31" i="143"/>
  <c r="P30" i="143"/>
  <c r="O30" i="143"/>
  <c r="L30" i="143"/>
  <c r="I30" i="143"/>
  <c r="E30" i="143"/>
  <c r="B30" i="143"/>
  <c r="P29" i="143"/>
  <c r="O29" i="143"/>
  <c r="L29" i="143"/>
  <c r="I29" i="143"/>
  <c r="E29" i="143"/>
  <c r="B29" i="143"/>
  <c r="P28" i="143"/>
  <c r="O28" i="143"/>
  <c r="L28" i="143"/>
  <c r="I28" i="143"/>
  <c r="Q28" i="143" s="1"/>
  <c r="E28" i="143"/>
  <c r="B28" i="143"/>
  <c r="P27" i="143"/>
  <c r="O27" i="143"/>
  <c r="L27" i="143"/>
  <c r="I27" i="143"/>
  <c r="E27" i="143"/>
  <c r="B27" i="143"/>
  <c r="P26" i="143"/>
  <c r="O26" i="143"/>
  <c r="L26" i="143"/>
  <c r="I26" i="143"/>
  <c r="E26" i="143"/>
  <c r="B26" i="143"/>
  <c r="P25" i="143"/>
  <c r="O25" i="143"/>
  <c r="L25" i="143"/>
  <c r="I25" i="143"/>
  <c r="E25" i="143"/>
  <c r="B25" i="143"/>
  <c r="P24" i="143"/>
  <c r="O24" i="143"/>
  <c r="L24" i="143"/>
  <c r="I24" i="143"/>
  <c r="E24" i="143"/>
  <c r="B24" i="143"/>
  <c r="P23" i="143"/>
  <c r="O23" i="143"/>
  <c r="L23" i="143"/>
  <c r="I23" i="143"/>
  <c r="E23" i="143"/>
  <c r="B23" i="143"/>
  <c r="P22" i="143"/>
  <c r="O22" i="143"/>
  <c r="L22" i="143"/>
  <c r="I22" i="143"/>
  <c r="Q22" i="143" s="1"/>
  <c r="E22" i="143"/>
  <c r="B22" i="143"/>
  <c r="P21" i="143"/>
  <c r="O21" i="143"/>
  <c r="L21" i="143"/>
  <c r="I21" i="143"/>
  <c r="E21" i="143"/>
  <c r="B21" i="143"/>
  <c r="P20" i="143"/>
  <c r="O20" i="143"/>
  <c r="L20" i="143"/>
  <c r="I20" i="143"/>
  <c r="Q20" i="143" s="1"/>
  <c r="E20" i="143"/>
  <c r="B20" i="143"/>
  <c r="P19" i="143"/>
  <c r="O19" i="143"/>
  <c r="L19" i="143"/>
  <c r="I19" i="143"/>
  <c r="E19" i="143"/>
  <c r="B19" i="143"/>
  <c r="P18" i="143"/>
  <c r="O18" i="143"/>
  <c r="L18" i="143"/>
  <c r="I18" i="143"/>
  <c r="Q18" i="143" s="1"/>
  <c r="E18" i="143"/>
  <c r="B18" i="143"/>
  <c r="P17" i="143"/>
  <c r="O17" i="143"/>
  <c r="L17" i="143"/>
  <c r="I17" i="143"/>
  <c r="E17" i="143"/>
  <c r="B17" i="143"/>
  <c r="P16" i="143"/>
  <c r="O16" i="143"/>
  <c r="L16" i="143"/>
  <c r="I16" i="143"/>
  <c r="E16" i="143"/>
  <c r="B16" i="143"/>
  <c r="P15" i="143"/>
  <c r="O15" i="143"/>
  <c r="L15" i="143"/>
  <c r="I15" i="143"/>
  <c r="E15" i="143"/>
  <c r="B15" i="143"/>
  <c r="P14" i="143"/>
  <c r="O14" i="143"/>
  <c r="L14" i="143"/>
  <c r="I14" i="143"/>
  <c r="Q14" i="143" s="1"/>
  <c r="E14" i="143"/>
  <c r="B14" i="143"/>
  <c r="P13" i="143"/>
  <c r="O13" i="143"/>
  <c r="L13" i="143"/>
  <c r="I13" i="143"/>
  <c r="E13" i="143"/>
  <c r="B13" i="143"/>
  <c r="P12" i="143"/>
  <c r="O12" i="143"/>
  <c r="L12" i="143"/>
  <c r="I12" i="143"/>
  <c r="Q12" i="143" s="1"/>
  <c r="E12" i="143"/>
  <c r="B12" i="143"/>
  <c r="P11" i="143"/>
  <c r="O11" i="143"/>
  <c r="L11" i="143"/>
  <c r="I11" i="143"/>
  <c r="E11" i="143"/>
  <c r="B11" i="143"/>
  <c r="P10" i="143"/>
  <c r="O10" i="143"/>
  <c r="L10" i="143"/>
  <c r="I10" i="143"/>
  <c r="E10" i="143"/>
  <c r="B10" i="143"/>
  <c r="P9" i="143"/>
  <c r="O9" i="143"/>
  <c r="L9" i="143"/>
  <c r="I9" i="143"/>
  <c r="E9" i="143"/>
  <c r="B9" i="143"/>
  <c r="P8" i="143"/>
  <c r="O8" i="143"/>
  <c r="L8" i="143"/>
  <c r="I8" i="143"/>
  <c r="E8" i="143"/>
  <c r="B8" i="143"/>
  <c r="P7" i="143"/>
  <c r="O7" i="143"/>
  <c r="L7" i="143"/>
  <c r="I7" i="143"/>
  <c r="E7" i="143"/>
  <c r="B7" i="143"/>
  <c r="P6" i="143"/>
  <c r="O6" i="143"/>
  <c r="L6" i="143"/>
  <c r="I6" i="143"/>
  <c r="Q6" i="143" s="1"/>
  <c r="E6" i="143"/>
  <c r="B6" i="143"/>
  <c r="N5" i="143"/>
  <c r="M5" i="143"/>
  <c r="K5" i="143"/>
  <c r="J5" i="143"/>
  <c r="G5" i="143"/>
  <c r="F5" i="143"/>
  <c r="D5" i="143"/>
  <c r="C5" i="143"/>
  <c r="B5" i="143" s="1"/>
  <c r="Q5" i="144" l="1"/>
  <c r="L5" i="143"/>
  <c r="Q34" i="143"/>
  <c r="Q33" i="143"/>
  <c r="Q30" i="143"/>
  <c r="Q27" i="143"/>
  <c r="Q26" i="143"/>
  <c r="Q24" i="143"/>
  <c r="Q16" i="143"/>
  <c r="Q10" i="143"/>
  <c r="Q8" i="143"/>
  <c r="I5" i="143"/>
  <c r="Q7" i="143"/>
  <c r="Q9" i="143"/>
  <c r="Q11" i="143"/>
  <c r="Q13" i="143"/>
  <c r="Q15" i="143"/>
  <c r="Q17" i="143"/>
  <c r="Q19" i="143"/>
  <c r="Q21" i="143"/>
  <c r="Q23" i="143"/>
  <c r="Q25" i="143"/>
  <c r="Q29" i="143"/>
  <c r="Q31" i="143"/>
  <c r="E5" i="143"/>
  <c r="P5" i="143"/>
  <c r="O5" i="143"/>
  <c r="P34" i="142"/>
  <c r="O34" i="142"/>
  <c r="L34" i="142"/>
  <c r="I34" i="142"/>
  <c r="E34" i="142"/>
  <c r="B34" i="142"/>
  <c r="P33" i="142"/>
  <c r="O33" i="142"/>
  <c r="L33" i="142"/>
  <c r="I33" i="142"/>
  <c r="E33" i="142"/>
  <c r="B33" i="142"/>
  <c r="P32" i="142"/>
  <c r="O32" i="142"/>
  <c r="L32" i="142"/>
  <c r="I32" i="142"/>
  <c r="E32" i="142"/>
  <c r="B32" i="142"/>
  <c r="P31" i="142"/>
  <c r="O31" i="142"/>
  <c r="L31" i="142"/>
  <c r="I31" i="142"/>
  <c r="E31" i="142"/>
  <c r="B31" i="142"/>
  <c r="P30" i="142"/>
  <c r="O30" i="142"/>
  <c r="L30" i="142"/>
  <c r="I30" i="142"/>
  <c r="Q30" i="142" s="1"/>
  <c r="E30" i="142"/>
  <c r="B30" i="142"/>
  <c r="P29" i="142"/>
  <c r="O29" i="142"/>
  <c r="L29" i="142"/>
  <c r="I29" i="142"/>
  <c r="E29" i="142"/>
  <c r="B29" i="142"/>
  <c r="P28" i="142"/>
  <c r="O28" i="142"/>
  <c r="L28" i="142"/>
  <c r="I28" i="142"/>
  <c r="Q28" i="142" s="1"/>
  <c r="E28" i="142"/>
  <c r="B28" i="142"/>
  <c r="P27" i="142"/>
  <c r="O27" i="142"/>
  <c r="L27" i="142"/>
  <c r="I27" i="142"/>
  <c r="E27" i="142"/>
  <c r="B27" i="142"/>
  <c r="P26" i="142"/>
  <c r="O26" i="142"/>
  <c r="L26" i="142"/>
  <c r="I26" i="142"/>
  <c r="Q26" i="142" s="1"/>
  <c r="E26" i="142"/>
  <c r="B26" i="142"/>
  <c r="P25" i="142"/>
  <c r="O25" i="142"/>
  <c r="L25" i="142"/>
  <c r="I25" i="142"/>
  <c r="E25" i="142"/>
  <c r="B25" i="142"/>
  <c r="P24" i="142"/>
  <c r="O24" i="142"/>
  <c r="L24" i="142"/>
  <c r="I24" i="142"/>
  <c r="E24" i="142"/>
  <c r="B24" i="142"/>
  <c r="P23" i="142"/>
  <c r="O23" i="142"/>
  <c r="L23" i="142"/>
  <c r="I23" i="142"/>
  <c r="E23" i="142"/>
  <c r="B23" i="142"/>
  <c r="P22" i="142"/>
  <c r="O22" i="142"/>
  <c r="L22" i="142"/>
  <c r="I22" i="142"/>
  <c r="E22" i="142"/>
  <c r="B22" i="142"/>
  <c r="P21" i="142"/>
  <c r="O21" i="142"/>
  <c r="L21" i="142"/>
  <c r="I21" i="142"/>
  <c r="E21" i="142"/>
  <c r="B21" i="142"/>
  <c r="P20" i="142"/>
  <c r="O20" i="142"/>
  <c r="L20" i="142"/>
  <c r="I20" i="142"/>
  <c r="Q20" i="142" s="1"/>
  <c r="E20" i="142"/>
  <c r="B20" i="142"/>
  <c r="P19" i="142"/>
  <c r="O19" i="142"/>
  <c r="L19" i="142"/>
  <c r="I19" i="142"/>
  <c r="E19" i="142"/>
  <c r="B19" i="142"/>
  <c r="P18" i="142"/>
  <c r="O18" i="142"/>
  <c r="L18" i="142"/>
  <c r="I18" i="142"/>
  <c r="Q18" i="142" s="1"/>
  <c r="E18" i="142"/>
  <c r="B18" i="142"/>
  <c r="P17" i="142"/>
  <c r="O17" i="142"/>
  <c r="L17" i="142"/>
  <c r="I17" i="142"/>
  <c r="E17" i="142"/>
  <c r="B17" i="142"/>
  <c r="P16" i="142"/>
  <c r="O16" i="142"/>
  <c r="L16" i="142"/>
  <c r="I16" i="142"/>
  <c r="Q16" i="142" s="1"/>
  <c r="E16" i="142"/>
  <c r="B16" i="142"/>
  <c r="P15" i="142"/>
  <c r="O15" i="142"/>
  <c r="L15" i="142"/>
  <c r="I15" i="142"/>
  <c r="E15" i="142"/>
  <c r="B15" i="142"/>
  <c r="P14" i="142"/>
  <c r="O14" i="142"/>
  <c r="L14" i="142"/>
  <c r="I14" i="142"/>
  <c r="Q14" i="142" s="1"/>
  <c r="E14" i="142"/>
  <c r="B14" i="142"/>
  <c r="P13" i="142"/>
  <c r="O13" i="142"/>
  <c r="L13" i="142"/>
  <c r="I13" i="142"/>
  <c r="E13" i="142"/>
  <c r="B13" i="142"/>
  <c r="P12" i="142"/>
  <c r="O12" i="142"/>
  <c r="L12" i="142"/>
  <c r="I12" i="142"/>
  <c r="E12" i="142"/>
  <c r="B12" i="142"/>
  <c r="P11" i="142"/>
  <c r="O11" i="142"/>
  <c r="L11" i="142"/>
  <c r="I11" i="142"/>
  <c r="E11" i="142"/>
  <c r="B11" i="142"/>
  <c r="P10" i="142"/>
  <c r="O10" i="142"/>
  <c r="L10" i="142"/>
  <c r="I10" i="142"/>
  <c r="E10" i="142"/>
  <c r="B10" i="142"/>
  <c r="P9" i="142"/>
  <c r="O9" i="142"/>
  <c r="L9" i="142"/>
  <c r="I9" i="142"/>
  <c r="E9" i="142"/>
  <c r="B9" i="142"/>
  <c r="P8" i="142"/>
  <c r="O8" i="142"/>
  <c r="L8" i="142"/>
  <c r="I8" i="142"/>
  <c r="Q8" i="142" s="1"/>
  <c r="E8" i="142"/>
  <c r="B8" i="142"/>
  <c r="P7" i="142"/>
  <c r="O7" i="142"/>
  <c r="L7" i="142"/>
  <c r="I7" i="142"/>
  <c r="E7" i="142"/>
  <c r="B7" i="142"/>
  <c r="P6" i="142"/>
  <c r="O6" i="142"/>
  <c r="L6" i="142"/>
  <c r="I6" i="142"/>
  <c r="Q6" i="142" s="1"/>
  <c r="E6" i="142"/>
  <c r="B6" i="142"/>
  <c r="N5" i="142"/>
  <c r="M5" i="142"/>
  <c r="K5" i="142"/>
  <c r="J5" i="142"/>
  <c r="G5" i="142"/>
  <c r="F5" i="142"/>
  <c r="E5" i="142" s="1"/>
  <c r="D5" i="142"/>
  <c r="C5" i="142"/>
  <c r="B5" i="142" l="1"/>
  <c r="Q5" i="143"/>
  <c r="Q32" i="142"/>
  <c r="L5" i="142"/>
  <c r="Q34" i="142"/>
  <c r="Q24" i="142"/>
  <c r="Q22" i="142"/>
  <c r="Q12" i="142"/>
  <c r="Q10" i="142"/>
  <c r="I5" i="142"/>
  <c r="Q7" i="142"/>
  <c r="Q9" i="142"/>
  <c r="Q11" i="142"/>
  <c r="Q13" i="142"/>
  <c r="Q15" i="142"/>
  <c r="Q17" i="142"/>
  <c r="Q19" i="142"/>
  <c r="Q21" i="142"/>
  <c r="Q23" i="142"/>
  <c r="Q25" i="142"/>
  <c r="Q27" i="142"/>
  <c r="Q29" i="142"/>
  <c r="Q31" i="142"/>
  <c r="Q33" i="142"/>
  <c r="P5" i="142"/>
  <c r="O5" i="142"/>
  <c r="P34" i="141"/>
  <c r="O34" i="141"/>
  <c r="L34" i="141"/>
  <c r="I34" i="141"/>
  <c r="E34" i="141"/>
  <c r="B34" i="141"/>
  <c r="P33" i="141"/>
  <c r="O33" i="141"/>
  <c r="L33" i="141"/>
  <c r="I33" i="141"/>
  <c r="E33" i="141"/>
  <c r="B33" i="141"/>
  <c r="P32" i="141"/>
  <c r="O32" i="141"/>
  <c r="L32" i="141"/>
  <c r="I32" i="141"/>
  <c r="E32" i="141"/>
  <c r="B32" i="141"/>
  <c r="P31" i="141"/>
  <c r="O31" i="141"/>
  <c r="L31" i="141"/>
  <c r="I31" i="141"/>
  <c r="E31" i="141"/>
  <c r="B31" i="141"/>
  <c r="P30" i="141"/>
  <c r="O30" i="141"/>
  <c r="L30" i="141"/>
  <c r="I30" i="141"/>
  <c r="E30" i="141"/>
  <c r="B30" i="141"/>
  <c r="P29" i="141"/>
  <c r="O29" i="141"/>
  <c r="L29" i="141"/>
  <c r="I29" i="141"/>
  <c r="E29" i="141"/>
  <c r="B29" i="141"/>
  <c r="P28" i="141"/>
  <c r="O28" i="141"/>
  <c r="L28" i="141"/>
  <c r="I28" i="141"/>
  <c r="E28" i="141"/>
  <c r="B28" i="141"/>
  <c r="P27" i="141"/>
  <c r="O27" i="141"/>
  <c r="L27" i="141"/>
  <c r="I27" i="141"/>
  <c r="E27" i="141"/>
  <c r="B27" i="141"/>
  <c r="P26" i="141"/>
  <c r="O26" i="141"/>
  <c r="L26" i="141"/>
  <c r="I26" i="141"/>
  <c r="Q26" i="141" s="1"/>
  <c r="E26" i="141"/>
  <c r="B26" i="141"/>
  <c r="P25" i="141"/>
  <c r="O25" i="141"/>
  <c r="L25" i="141"/>
  <c r="I25" i="141"/>
  <c r="E25" i="141"/>
  <c r="B25" i="141"/>
  <c r="P24" i="141"/>
  <c r="O24" i="141"/>
  <c r="L24" i="141"/>
  <c r="I24" i="141"/>
  <c r="E24" i="141"/>
  <c r="B24" i="141"/>
  <c r="P23" i="141"/>
  <c r="O23" i="141"/>
  <c r="L23" i="141"/>
  <c r="I23" i="141"/>
  <c r="E23" i="141"/>
  <c r="B23" i="141"/>
  <c r="P22" i="141"/>
  <c r="O22" i="141"/>
  <c r="L22" i="141"/>
  <c r="I22" i="141"/>
  <c r="E22" i="141"/>
  <c r="B22" i="141"/>
  <c r="P21" i="141"/>
  <c r="O21" i="141"/>
  <c r="L21" i="141"/>
  <c r="I21" i="141"/>
  <c r="E21" i="141"/>
  <c r="B21" i="141"/>
  <c r="P20" i="141"/>
  <c r="O20" i="141"/>
  <c r="L20" i="141"/>
  <c r="I20" i="141"/>
  <c r="E20" i="141"/>
  <c r="B20" i="141"/>
  <c r="P19" i="141"/>
  <c r="O19" i="141"/>
  <c r="L19" i="141"/>
  <c r="I19" i="141"/>
  <c r="E19" i="141"/>
  <c r="B19" i="141"/>
  <c r="P18" i="141"/>
  <c r="O18" i="141"/>
  <c r="L18" i="141"/>
  <c r="I18" i="141"/>
  <c r="E18" i="141"/>
  <c r="B18" i="141"/>
  <c r="P17" i="141"/>
  <c r="O17" i="141"/>
  <c r="L17" i="141"/>
  <c r="I17" i="141"/>
  <c r="E17" i="141"/>
  <c r="B17" i="141"/>
  <c r="P16" i="141"/>
  <c r="O16" i="141"/>
  <c r="L16" i="141"/>
  <c r="I16" i="141"/>
  <c r="E16" i="141"/>
  <c r="B16" i="141"/>
  <c r="P15" i="141"/>
  <c r="O15" i="141"/>
  <c r="L15" i="141"/>
  <c r="I15" i="141"/>
  <c r="E15" i="141"/>
  <c r="B15" i="141"/>
  <c r="P14" i="141"/>
  <c r="O14" i="141"/>
  <c r="L14" i="141"/>
  <c r="I14" i="141"/>
  <c r="E14" i="141"/>
  <c r="B14" i="141"/>
  <c r="P13" i="141"/>
  <c r="O13" i="141"/>
  <c r="L13" i="141"/>
  <c r="I13" i="141"/>
  <c r="E13" i="141"/>
  <c r="B13" i="141"/>
  <c r="P12" i="141"/>
  <c r="O12" i="141"/>
  <c r="L12" i="141"/>
  <c r="I12" i="141"/>
  <c r="E12" i="141"/>
  <c r="B12" i="141"/>
  <c r="P11" i="141"/>
  <c r="O11" i="141"/>
  <c r="L11" i="141"/>
  <c r="I11" i="141"/>
  <c r="E11" i="141"/>
  <c r="B11" i="141"/>
  <c r="P10" i="141"/>
  <c r="O10" i="141"/>
  <c r="L10" i="141"/>
  <c r="I10" i="141"/>
  <c r="E10" i="141"/>
  <c r="B10" i="141"/>
  <c r="P9" i="141"/>
  <c r="O9" i="141"/>
  <c r="L9" i="141"/>
  <c r="I9" i="141"/>
  <c r="E9" i="141"/>
  <c r="B9" i="141"/>
  <c r="P8" i="141"/>
  <c r="O8" i="141"/>
  <c r="L8" i="141"/>
  <c r="I8" i="141"/>
  <c r="E8" i="141"/>
  <c r="B8" i="141"/>
  <c r="P7" i="141"/>
  <c r="O7" i="141"/>
  <c r="L7" i="141"/>
  <c r="I7" i="141"/>
  <c r="E7" i="141"/>
  <c r="B7" i="141"/>
  <c r="P6" i="141"/>
  <c r="O6" i="141"/>
  <c r="L6" i="141"/>
  <c r="I6" i="141"/>
  <c r="E6" i="141"/>
  <c r="B6" i="141"/>
  <c r="N5" i="141"/>
  <c r="M5" i="141"/>
  <c r="K5" i="141"/>
  <c r="J5" i="141"/>
  <c r="G5" i="141"/>
  <c r="F5" i="141"/>
  <c r="D5" i="141"/>
  <c r="C5" i="141"/>
  <c r="B5" i="141" s="1"/>
  <c r="Q5" i="142" l="1"/>
  <c r="L5" i="141"/>
  <c r="Q6" i="141"/>
  <c r="Q34" i="141"/>
  <c r="Q32" i="141"/>
  <c r="Q30" i="141"/>
  <c r="Q28" i="141"/>
  <c r="Q24" i="141"/>
  <c r="Q22" i="141"/>
  <c r="Q20" i="141"/>
  <c r="Q18" i="141"/>
  <c r="Q16" i="141"/>
  <c r="Q14" i="141"/>
  <c r="Q12" i="141"/>
  <c r="Q10" i="141"/>
  <c r="Q8" i="141"/>
  <c r="I5" i="141"/>
  <c r="Q7" i="141"/>
  <c r="Q9" i="141"/>
  <c r="Q11" i="141"/>
  <c r="Q13" i="141"/>
  <c r="Q15" i="141"/>
  <c r="Q17" i="141"/>
  <c r="Q19" i="141"/>
  <c r="Q21" i="141"/>
  <c r="Q23" i="141"/>
  <c r="Q25" i="141"/>
  <c r="Q27" i="141"/>
  <c r="Q29" i="141"/>
  <c r="Q31" i="141"/>
  <c r="Q33" i="141"/>
  <c r="E5" i="141"/>
  <c r="P5" i="141"/>
  <c r="O5" i="141"/>
  <c r="P34" i="140"/>
  <c r="O34" i="140"/>
  <c r="L34" i="140"/>
  <c r="I34" i="140"/>
  <c r="E34" i="140"/>
  <c r="B34" i="140"/>
  <c r="P33" i="140"/>
  <c r="O33" i="140"/>
  <c r="L33" i="140"/>
  <c r="I33" i="140"/>
  <c r="E33" i="140"/>
  <c r="B33" i="140"/>
  <c r="P32" i="140"/>
  <c r="O32" i="140"/>
  <c r="L32" i="140"/>
  <c r="I32" i="140"/>
  <c r="Q32" i="140" s="1"/>
  <c r="E32" i="140"/>
  <c r="B32" i="140"/>
  <c r="P31" i="140"/>
  <c r="O31" i="140"/>
  <c r="L31" i="140"/>
  <c r="I31" i="140"/>
  <c r="E31" i="140"/>
  <c r="B31" i="140"/>
  <c r="P30" i="140"/>
  <c r="O30" i="140"/>
  <c r="L30" i="140"/>
  <c r="I30" i="140"/>
  <c r="E30" i="140"/>
  <c r="B30" i="140"/>
  <c r="P29" i="140"/>
  <c r="O29" i="140"/>
  <c r="L29" i="140"/>
  <c r="I29" i="140"/>
  <c r="E29" i="140"/>
  <c r="B29" i="140"/>
  <c r="P28" i="140"/>
  <c r="O28" i="140"/>
  <c r="L28" i="140"/>
  <c r="I28" i="140"/>
  <c r="E28" i="140"/>
  <c r="B28" i="140"/>
  <c r="P27" i="140"/>
  <c r="O27" i="140"/>
  <c r="L27" i="140"/>
  <c r="I27" i="140"/>
  <c r="E27" i="140"/>
  <c r="B27" i="140"/>
  <c r="P26" i="140"/>
  <c r="O26" i="140"/>
  <c r="L26" i="140"/>
  <c r="I26" i="140"/>
  <c r="E26" i="140"/>
  <c r="B26" i="140"/>
  <c r="P25" i="140"/>
  <c r="O25" i="140"/>
  <c r="L25" i="140"/>
  <c r="I25" i="140"/>
  <c r="E25" i="140"/>
  <c r="B25" i="140"/>
  <c r="P24" i="140"/>
  <c r="O24" i="140"/>
  <c r="L24" i="140"/>
  <c r="I24" i="140"/>
  <c r="Q24" i="140" s="1"/>
  <c r="E24" i="140"/>
  <c r="B24" i="140"/>
  <c r="P23" i="140"/>
  <c r="O23" i="140"/>
  <c r="L23" i="140"/>
  <c r="I23" i="140"/>
  <c r="E23" i="140"/>
  <c r="B23" i="140"/>
  <c r="P22" i="140"/>
  <c r="O22" i="140"/>
  <c r="L22" i="140"/>
  <c r="I22" i="140"/>
  <c r="E22" i="140"/>
  <c r="B22" i="140"/>
  <c r="P21" i="140"/>
  <c r="O21" i="140"/>
  <c r="L21" i="140"/>
  <c r="I21" i="140"/>
  <c r="E21" i="140"/>
  <c r="B21" i="140"/>
  <c r="P20" i="140"/>
  <c r="O20" i="140"/>
  <c r="L20" i="140"/>
  <c r="I20" i="140"/>
  <c r="E20" i="140"/>
  <c r="B20" i="140"/>
  <c r="P19" i="140"/>
  <c r="O19" i="140"/>
  <c r="L19" i="140"/>
  <c r="I19" i="140"/>
  <c r="E19" i="140"/>
  <c r="B19" i="140"/>
  <c r="P18" i="140"/>
  <c r="O18" i="140"/>
  <c r="L18" i="140"/>
  <c r="I18" i="140"/>
  <c r="Q18" i="140" s="1"/>
  <c r="E18" i="140"/>
  <c r="B18" i="140"/>
  <c r="P17" i="140"/>
  <c r="O17" i="140"/>
  <c r="L17" i="140"/>
  <c r="I17" i="140"/>
  <c r="E17" i="140"/>
  <c r="B17" i="140"/>
  <c r="P16" i="140"/>
  <c r="O16" i="140"/>
  <c r="L16" i="140"/>
  <c r="I16" i="140"/>
  <c r="E16" i="140"/>
  <c r="B16" i="140"/>
  <c r="P15" i="140"/>
  <c r="O15" i="140"/>
  <c r="L15" i="140"/>
  <c r="I15" i="140"/>
  <c r="E15" i="140"/>
  <c r="B15" i="140"/>
  <c r="P14" i="140"/>
  <c r="O14" i="140"/>
  <c r="L14" i="140"/>
  <c r="I14" i="140"/>
  <c r="E14" i="140"/>
  <c r="B14" i="140"/>
  <c r="P13" i="140"/>
  <c r="O13" i="140"/>
  <c r="L13" i="140"/>
  <c r="I13" i="140"/>
  <c r="E13" i="140"/>
  <c r="B13" i="140"/>
  <c r="P12" i="140"/>
  <c r="O12" i="140"/>
  <c r="L12" i="140"/>
  <c r="I12" i="140"/>
  <c r="Q12" i="140" s="1"/>
  <c r="E12" i="140"/>
  <c r="B12" i="140"/>
  <c r="P11" i="140"/>
  <c r="O11" i="140"/>
  <c r="L11" i="140"/>
  <c r="I11" i="140"/>
  <c r="E11" i="140"/>
  <c r="B11" i="140"/>
  <c r="P10" i="140"/>
  <c r="O10" i="140"/>
  <c r="L10" i="140"/>
  <c r="I10" i="140"/>
  <c r="E10" i="140"/>
  <c r="B10" i="140"/>
  <c r="P9" i="140"/>
  <c r="O9" i="140"/>
  <c r="L9" i="140"/>
  <c r="I9" i="140"/>
  <c r="E9" i="140"/>
  <c r="B9" i="140"/>
  <c r="P8" i="140"/>
  <c r="O8" i="140"/>
  <c r="L8" i="140"/>
  <c r="I8" i="140"/>
  <c r="E8" i="140"/>
  <c r="B8" i="140"/>
  <c r="P7" i="140"/>
  <c r="O7" i="140"/>
  <c r="L7" i="140"/>
  <c r="I7" i="140"/>
  <c r="E7" i="140"/>
  <c r="B7" i="140"/>
  <c r="P6" i="140"/>
  <c r="O6" i="140"/>
  <c r="L6" i="140"/>
  <c r="I6" i="140"/>
  <c r="Q6" i="140" s="1"/>
  <c r="E6" i="140"/>
  <c r="B6" i="140"/>
  <c r="N5" i="140"/>
  <c r="M5" i="140"/>
  <c r="K5" i="140"/>
  <c r="J5" i="140"/>
  <c r="G5" i="140"/>
  <c r="F5" i="140"/>
  <c r="D5" i="140"/>
  <c r="C5" i="140"/>
  <c r="Q5" i="141" l="1"/>
  <c r="Q34" i="140"/>
  <c r="Q28" i="140"/>
  <c r="Q22" i="140"/>
  <c r="Q20" i="140"/>
  <c r="L5" i="140"/>
  <c r="Q14" i="140"/>
  <c r="Q31" i="140"/>
  <c r="Q30" i="140"/>
  <c r="Q26" i="140"/>
  <c r="Q16" i="140"/>
  <c r="Q10" i="140"/>
  <c r="Q8" i="140"/>
  <c r="Q7" i="140"/>
  <c r="Q9" i="140"/>
  <c r="Q11" i="140"/>
  <c r="Q13" i="140"/>
  <c r="Q15" i="140"/>
  <c r="Q17" i="140"/>
  <c r="Q19" i="140"/>
  <c r="Q21" i="140"/>
  <c r="Q23" i="140"/>
  <c r="Q25" i="140"/>
  <c r="Q27" i="140"/>
  <c r="Q29" i="140"/>
  <c r="Q33" i="140"/>
  <c r="P5" i="140"/>
  <c r="E5" i="140"/>
  <c r="B5" i="140"/>
  <c r="O5" i="140"/>
  <c r="I5" i="140"/>
  <c r="P34" i="139"/>
  <c r="O34" i="139"/>
  <c r="L34" i="139"/>
  <c r="I34" i="139"/>
  <c r="E34" i="139"/>
  <c r="B34" i="139"/>
  <c r="P33" i="139"/>
  <c r="O33" i="139"/>
  <c r="L33" i="139"/>
  <c r="I33" i="139"/>
  <c r="E33" i="139"/>
  <c r="B33" i="139"/>
  <c r="P32" i="139"/>
  <c r="O32" i="139"/>
  <c r="L32" i="139"/>
  <c r="I32" i="139"/>
  <c r="Q32" i="139" s="1"/>
  <c r="E32" i="139"/>
  <c r="B32" i="139"/>
  <c r="P31" i="139"/>
  <c r="O31" i="139"/>
  <c r="L31" i="139"/>
  <c r="I31" i="139"/>
  <c r="E31" i="139"/>
  <c r="B31" i="139"/>
  <c r="P30" i="139"/>
  <c r="O30" i="139"/>
  <c r="L30" i="139"/>
  <c r="I30" i="139"/>
  <c r="E30" i="139"/>
  <c r="B30" i="139"/>
  <c r="P29" i="139"/>
  <c r="O29" i="139"/>
  <c r="L29" i="139"/>
  <c r="I29" i="139"/>
  <c r="E29" i="139"/>
  <c r="B29" i="139"/>
  <c r="P28" i="139"/>
  <c r="O28" i="139"/>
  <c r="L28" i="139"/>
  <c r="I28" i="139"/>
  <c r="Q28" i="139" s="1"/>
  <c r="E28" i="139"/>
  <c r="B28" i="139"/>
  <c r="P27" i="139"/>
  <c r="O27" i="139"/>
  <c r="L27" i="139"/>
  <c r="I27" i="139"/>
  <c r="E27" i="139"/>
  <c r="B27" i="139"/>
  <c r="P26" i="139"/>
  <c r="O26" i="139"/>
  <c r="L26" i="139"/>
  <c r="I26" i="139"/>
  <c r="Q26" i="139" s="1"/>
  <c r="E26" i="139"/>
  <c r="B26" i="139"/>
  <c r="P25" i="139"/>
  <c r="O25" i="139"/>
  <c r="L25" i="139"/>
  <c r="I25" i="139"/>
  <c r="E25" i="139"/>
  <c r="B25" i="139"/>
  <c r="P24" i="139"/>
  <c r="O24" i="139"/>
  <c r="L24" i="139"/>
  <c r="I24" i="139"/>
  <c r="E24" i="139"/>
  <c r="B24" i="139"/>
  <c r="P23" i="139"/>
  <c r="O23" i="139"/>
  <c r="L23" i="139"/>
  <c r="I23" i="139"/>
  <c r="E23" i="139"/>
  <c r="B23" i="139"/>
  <c r="P22" i="139"/>
  <c r="O22" i="139"/>
  <c r="L22" i="139"/>
  <c r="I22" i="139"/>
  <c r="Q22" i="139" s="1"/>
  <c r="E22" i="139"/>
  <c r="B22" i="139"/>
  <c r="P21" i="139"/>
  <c r="O21" i="139"/>
  <c r="L21" i="139"/>
  <c r="I21" i="139"/>
  <c r="E21" i="139"/>
  <c r="B21" i="139"/>
  <c r="P20" i="139"/>
  <c r="O20" i="139"/>
  <c r="L20" i="139"/>
  <c r="I20" i="139"/>
  <c r="Q20" i="139" s="1"/>
  <c r="E20" i="139"/>
  <c r="B20" i="139"/>
  <c r="P19" i="139"/>
  <c r="O19" i="139"/>
  <c r="L19" i="139"/>
  <c r="I19" i="139"/>
  <c r="E19" i="139"/>
  <c r="B19" i="139"/>
  <c r="P18" i="139"/>
  <c r="O18" i="139"/>
  <c r="L18" i="139"/>
  <c r="I18" i="139"/>
  <c r="Q18" i="139" s="1"/>
  <c r="E18" i="139"/>
  <c r="B18" i="139"/>
  <c r="P17" i="139"/>
  <c r="O17" i="139"/>
  <c r="L17" i="139"/>
  <c r="I17" i="139"/>
  <c r="E17" i="139"/>
  <c r="B17" i="139"/>
  <c r="P16" i="139"/>
  <c r="O16" i="139"/>
  <c r="L16" i="139"/>
  <c r="I16" i="139"/>
  <c r="Q16" i="139" s="1"/>
  <c r="E16" i="139"/>
  <c r="B16" i="139"/>
  <c r="P15" i="139"/>
  <c r="O15" i="139"/>
  <c r="L15" i="139"/>
  <c r="I15" i="139"/>
  <c r="E15" i="139"/>
  <c r="B15" i="139"/>
  <c r="P14" i="139"/>
  <c r="O14" i="139"/>
  <c r="L14" i="139"/>
  <c r="I14" i="139"/>
  <c r="Q14" i="139" s="1"/>
  <c r="E14" i="139"/>
  <c r="B14" i="139"/>
  <c r="P13" i="139"/>
  <c r="O13" i="139"/>
  <c r="L13" i="139"/>
  <c r="I13" i="139"/>
  <c r="E13" i="139"/>
  <c r="B13" i="139"/>
  <c r="P12" i="139"/>
  <c r="O12" i="139"/>
  <c r="L12" i="139"/>
  <c r="I12" i="139"/>
  <c r="E12" i="139"/>
  <c r="B12" i="139"/>
  <c r="P11" i="139"/>
  <c r="O11" i="139"/>
  <c r="L11" i="139"/>
  <c r="I11" i="139"/>
  <c r="E11" i="139"/>
  <c r="B11" i="139"/>
  <c r="P10" i="139"/>
  <c r="O10" i="139"/>
  <c r="L10" i="139"/>
  <c r="I10" i="139"/>
  <c r="Q10" i="139" s="1"/>
  <c r="E10" i="139"/>
  <c r="B10" i="139"/>
  <c r="P9" i="139"/>
  <c r="O9" i="139"/>
  <c r="L9" i="139"/>
  <c r="I9" i="139"/>
  <c r="E9" i="139"/>
  <c r="B9" i="139"/>
  <c r="P8" i="139"/>
  <c r="O8" i="139"/>
  <c r="L8" i="139"/>
  <c r="I8" i="139"/>
  <c r="E8" i="139"/>
  <c r="B8" i="139"/>
  <c r="P7" i="139"/>
  <c r="O7" i="139"/>
  <c r="L7" i="139"/>
  <c r="I7" i="139"/>
  <c r="E7" i="139"/>
  <c r="B7" i="139"/>
  <c r="P6" i="139"/>
  <c r="O6" i="139"/>
  <c r="L6" i="139"/>
  <c r="I6" i="139"/>
  <c r="E6" i="139"/>
  <c r="B6" i="139"/>
  <c r="N5" i="139"/>
  <c r="M5" i="139"/>
  <c r="K5" i="139"/>
  <c r="J5" i="139"/>
  <c r="G5" i="139"/>
  <c r="F5" i="139"/>
  <c r="D5" i="139"/>
  <c r="C5" i="139"/>
  <c r="Q7" i="139" l="1"/>
  <c r="Q5" i="140"/>
  <c r="Q30" i="139"/>
  <c r="Q24" i="139"/>
  <c r="Q12" i="139"/>
  <c r="L5" i="139"/>
  <c r="Q34" i="139"/>
  <c r="Q31" i="139"/>
  <c r="Q8" i="139"/>
  <c r="Q6" i="139"/>
  <c r="Q9" i="139"/>
  <c r="Q11" i="139"/>
  <c r="Q13" i="139"/>
  <c r="Q15" i="139"/>
  <c r="Q17" i="139"/>
  <c r="Q19" i="139"/>
  <c r="Q21" i="139"/>
  <c r="Q23" i="139"/>
  <c r="Q25" i="139"/>
  <c r="Q27" i="139"/>
  <c r="Q29" i="139"/>
  <c r="Q33" i="139"/>
  <c r="P5" i="139"/>
  <c r="E5" i="139"/>
  <c r="B5" i="139"/>
  <c r="O5" i="139"/>
  <c r="I5" i="139"/>
  <c r="P34" i="138"/>
  <c r="O34" i="138"/>
  <c r="L34" i="138"/>
  <c r="I34" i="138"/>
  <c r="E34" i="138"/>
  <c r="B34" i="138"/>
  <c r="P33" i="138"/>
  <c r="O33" i="138"/>
  <c r="L33" i="138"/>
  <c r="I33" i="138"/>
  <c r="E33" i="138"/>
  <c r="B33" i="138"/>
  <c r="P32" i="138"/>
  <c r="O32" i="138"/>
  <c r="L32" i="138"/>
  <c r="I32" i="138"/>
  <c r="E32" i="138"/>
  <c r="B32" i="138"/>
  <c r="P31" i="138"/>
  <c r="O31" i="138"/>
  <c r="L31" i="138"/>
  <c r="I31" i="138"/>
  <c r="E31" i="138"/>
  <c r="B31" i="138"/>
  <c r="P30" i="138"/>
  <c r="O30" i="138"/>
  <c r="L30" i="138"/>
  <c r="I30" i="138"/>
  <c r="E30" i="138"/>
  <c r="B30" i="138"/>
  <c r="P29" i="138"/>
  <c r="O29" i="138"/>
  <c r="L29" i="138"/>
  <c r="I29" i="138"/>
  <c r="E29" i="138"/>
  <c r="B29" i="138"/>
  <c r="P28" i="138"/>
  <c r="O28" i="138"/>
  <c r="L28" i="138"/>
  <c r="I28" i="138"/>
  <c r="E28" i="138"/>
  <c r="B28" i="138"/>
  <c r="P27" i="138"/>
  <c r="O27" i="138"/>
  <c r="L27" i="138"/>
  <c r="I27" i="138"/>
  <c r="E27" i="138"/>
  <c r="B27" i="138"/>
  <c r="P26" i="138"/>
  <c r="O26" i="138"/>
  <c r="L26" i="138"/>
  <c r="I26" i="138"/>
  <c r="E26" i="138"/>
  <c r="B26" i="138"/>
  <c r="P25" i="138"/>
  <c r="O25" i="138"/>
  <c r="L25" i="138"/>
  <c r="I25" i="138"/>
  <c r="E25" i="138"/>
  <c r="B25" i="138"/>
  <c r="P24" i="138"/>
  <c r="O24" i="138"/>
  <c r="L24" i="138"/>
  <c r="I24" i="138"/>
  <c r="E24" i="138"/>
  <c r="B24" i="138"/>
  <c r="P23" i="138"/>
  <c r="O23" i="138"/>
  <c r="L23" i="138"/>
  <c r="I23" i="138"/>
  <c r="E23" i="138"/>
  <c r="B23" i="138"/>
  <c r="P22" i="138"/>
  <c r="O22" i="138"/>
  <c r="L22" i="138"/>
  <c r="I22" i="138"/>
  <c r="E22" i="138"/>
  <c r="B22" i="138"/>
  <c r="P21" i="138"/>
  <c r="O21" i="138"/>
  <c r="L21" i="138"/>
  <c r="I21" i="138"/>
  <c r="E21" i="138"/>
  <c r="B21" i="138"/>
  <c r="P20" i="138"/>
  <c r="O20" i="138"/>
  <c r="L20" i="138"/>
  <c r="I20" i="138"/>
  <c r="E20" i="138"/>
  <c r="B20" i="138"/>
  <c r="P19" i="138"/>
  <c r="O19" i="138"/>
  <c r="L19" i="138"/>
  <c r="I19" i="138"/>
  <c r="E19" i="138"/>
  <c r="B19" i="138"/>
  <c r="P18" i="138"/>
  <c r="O18" i="138"/>
  <c r="L18" i="138"/>
  <c r="I18" i="138"/>
  <c r="E18" i="138"/>
  <c r="B18" i="138"/>
  <c r="P17" i="138"/>
  <c r="O17" i="138"/>
  <c r="L17" i="138"/>
  <c r="I17" i="138"/>
  <c r="E17" i="138"/>
  <c r="B17" i="138"/>
  <c r="P16" i="138"/>
  <c r="O16" i="138"/>
  <c r="L16" i="138"/>
  <c r="I16" i="138"/>
  <c r="E16" i="138"/>
  <c r="B16" i="138"/>
  <c r="P15" i="138"/>
  <c r="O15" i="138"/>
  <c r="L15" i="138"/>
  <c r="I15" i="138"/>
  <c r="E15" i="138"/>
  <c r="B15" i="138"/>
  <c r="P14" i="138"/>
  <c r="O14" i="138"/>
  <c r="L14" i="138"/>
  <c r="I14" i="138"/>
  <c r="E14" i="138"/>
  <c r="B14" i="138"/>
  <c r="P13" i="138"/>
  <c r="O13" i="138"/>
  <c r="L13" i="138"/>
  <c r="I13" i="138"/>
  <c r="E13" i="138"/>
  <c r="B13" i="138"/>
  <c r="P12" i="138"/>
  <c r="O12" i="138"/>
  <c r="L12" i="138"/>
  <c r="I12" i="138"/>
  <c r="E12" i="138"/>
  <c r="B12" i="138"/>
  <c r="P11" i="138"/>
  <c r="O11" i="138"/>
  <c r="L11" i="138"/>
  <c r="I11" i="138"/>
  <c r="E11" i="138"/>
  <c r="B11" i="138"/>
  <c r="P10" i="138"/>
  <c r="O10" i="138"/>
  <c r="L10" i="138"/>
  <c r="I10" i="138"/>
  <c r="E10" i="138"/>
  <c r="B10" i="138"/>
  <c r="P9" i="138"/>
  <c r="O9" i="138"/>
  <c r="L9" i="138"/>
  <c r="I9" i="138"/>
  <c r="E9" i="138"/>
  <c r="B9" i="138"/>
  <c r="P8" i="138"/>
  <c r="O8" i="138"/>
  <c r="L8" i="138"/>
  <c r="I8" i="138"/>
  <c r="E8" i="138"/>
  <c r="B8" i="138"/>
  <c r="P7" i="138"/>
  <c r="O7" i="138"/>
  <c r="L7" i="138"/>
  <c r="I7" i="138"/>
  <c r="E7" i="138"/>
  <c r="B7" i="138"/>
  <c r="P6" i="138"/>
  <c r="O6" i="138"/>
  <c r="L6" i="138"/>
  <c r="I6" i="138"/>
  <c r="E6" i="138"/>
  <c r="B6" i="138"/>
  <c r="N5" i="138"/>
  <c r="M5" i="138"/>
  <c r="K5" i="138"/>
  <c r="J5" i="138"/>
  <c r="G5" i="138"/>
  <c r="F5" i="138"/>
  <c r="D5" i="138"/>
  <c r="C5" i="138"/>
  <c r="O5" i="138" l="1"/>
  <c r="Q21" i="138"/>
  <c r="Q5" i="139"/>
  <c r="L5" i="138"/>
  <c r="Q6" i="138"/>
  <c r="Q8" i="138"/>
  <c r="Q10" i="138"/>
  <c r="Q12" i="138"/>
  <c r="Q14" i="138"/>
  <c r="Q16" i="138"/>
  <c r="Q18" i="138"/>
  <c r="Q20" i="138"/>
  <c r="Q22" i="138"/>
  <c r="Q24" i="138"/>
  <c r="Q26" i="138"/>
  <c r="Q28" i="138"/>
  <c r="Q30" i="138"/>
  <c r="Q32" i="138"/>
  <c r="Q34" i="138"/>
  <c r="Q7" i="138"/>
  <c r="Q9" i="138"/>
  <c r="Q11" i="138"/>
  <c r="Q13" i="138"/>
  <c r="Q15" i="138"/>
  <c r="Q17" i="138"/>
  <c r="Q19" i="138"/>
  <c r="Q23" i="138"/>
  <c r="Q25" i="138"/>
  <c r="Q27" i="138"/>
  <c r="Q29" i="138"/>
  <c r="Q31" i="138"/>
  <c r="Q33" i="138"/>
  <c r="I5" i="138"/>
  <c r="E5" i="138"/>
  <c r="B5" i="138"/>
  <c r="P5" i="138"/>
  <c r="O24" i="136"/>
  <c r="L34" i="136"/>
  <c r="L33" i="136"/>
  <c r="L32" i="136"/>
  <c r="L31" i="136"/>
  <c r="L30" i="136"/>
  <c r="L29" i="136"/>
  <c r="L28" i="136"/>
  <c r="L27" i="136"/>
  <c r="L26" i="136"/>
  <c r="L25" i="136"/>
  <c r="L24" i="136"/>
  <c r="L23" i="136"/>
  <c r="L22" i="136"/>
  <c r="L21" i="136"/>
  <c r="L20" i="136"/>
  <c r="L19" i="136"/>
  <c r="L18" i="136"/>
  <c r="L17" i="136"/>
  <c r="L16" i="136"/>
  <c r="L15" i="136"/>
  <c r="L14" i="136"/>
  <c r="L13" i="136"/>
  <c r="L12" i="136"/>
  <c r="L11" i="136"/>
  <c r="L10" i="136"/>
  <c r="L9" i="136"/>
  <c r="L8" i="136"/>
  <c r="L7" i="136"/>
  <c r="L6" i="136"/>
  <c r="I34" i="136"/>
  <c r="I33" i="136"/>
  <c r="Q33" i="136" s="1"/>
  <c r="I32" i="136"/>
  <c r="I31" i="136"/>
  <c r="I30" i="136"/>
  <c r="I29" i="136"/>
  <c r="Q29" i="136" s="1"/>
  <c r="I28" i="136"/>
  <c r="I27" i="136"/>
  <c r="I26" i="136"/>
  <c r="Q26" i="136" s="1"/>
  <c r="I25" i="136"/>
  <c r="I24" i="136"/>
  <c r="I23" i="136"/>
  <c r="I22" i="136"/>
  <c r="I21" i="136"/>
  <c r="I20" i="136"/>
  <c r="I19" i="136"/>
  <c r="I18" i="136"/>
  <c r="I17" i="136"/>
  <c r="I16" i="136"/>
  <c r="I15" i="136"/>
  <c r="I14" i="136"/>
  <c r="I13" i="136"/>
  <c r="I12" i="136"/>
  <c r="I11" i="136"/>
  <c r="I10" i="136"/>
  <c r="Q10" i="136" s="1"/>
  <c r="I9" i="136"/>
  <c r="I8" i="136"/>
  <c r="I7" i="136"/>
  <c r="I6" i="136"/>
  <c r="Q6" i="136" s="1"/>
  <c r="N5" i="136"/>
  <c r="M5" i="136"/>
  <c r="K5" i="136"/>
  <c r="J5" i="136"/>
  <c r="I5" i="136" s="1"/>
  <c r="E34" i="136"/>
  <c r="B34" i="136"/>
  <c r="E33" i="136"/>
  <c r="B33" i="136"/>
  <c r="E32" i="136"/>
  <c r="B32" i="136"/>
  <c r="E31" i="136"/>
  <c r="B31" i="136"/>
  <c r="E30" i="136"/>
  <c r="B30" i="136"/>
  <c r="E29" i="136"/>
  <c r="B29" i="136"/>
  <c r="E28" i="136"/>
  <c r="B28" i="136"/>
  <c r="E27" i="136"/>
  <c r="B27" i="136"/>
  <c r="E26" i="136"/>
  <c r="B26" i="136"/>
  <c r="E25" i="136"/>
  <c r="B25" i="136"/>
  <c r="E24" i="136"/>
  <c r="B24" i="136"/>
  <c r="E23" i="136"/>
  <c r="B23" i="136"/>
  <c r="E22" i="136"/>
  <c r="B22" i="136"/>
  <c r="E21" i="136"/>
  <c r="B21" i="136"/>
  <c r="E20" i="136"/>
  <c r="B20" i="136"/>
  <c r="E19" i="136"/>
  <c r="B19" i="136"/>
  <c r="E18" i="136"/>
  <c r="B18" i="136"/>
  <c r="E17" i="136"/>
  <c r="B17" i="136"/>
  <c r="E16" i="136"/>
  <c r="B16" i="136"/>
  <c r="E15" i="136"/>
  <c r="B15" i="136"/>
  <c r="E14" i="136"/>
  <c r="B14" i="136"/>
  <c r="E13" i="136"/>
  <c r="B13" i="136"/>
  <c r="E12" i="136"/>
  <c r="B12" i="136"/>
  <c r="E11" i="136"/>
  <c r="B11" i="136"/>
  <c r="E10" i="136"/>
  <c r="B10" i="136"/>
  <c r="E9" i="136"/>
  <c r="B9" i="136"/>
  <c r="E8" i="136"/>
  <c r="B8" i="136"/>
  <c r="E7" i="136"/>
  <c r="B7" i="136"/>
  <c r="E6" i="136"/>
  <c r="B6" i="136"/>
  <c r="G5" i="136"/>
  <c r="F5" i="136"/>
  <c r="E5" i="136" s="1"/>
  <c r="D5" i="136"/>
  <c r="C5" i="136"/>
  <c r="B5" i="136" s="1"/>
  <c r="P34" i="136"/>
  <c r="O34" i="136"/>
  <c r="P33" i="136"/>
  <c r="O33" i="136"/>
  <c r="P32" i="136"/>
  <c r="O32" i="136"/>
  <c r="P31" i="136"/>
  <c r="O31" i="136"/>
  <c r="Q31" i="136"/>
  <c r="P30" i="136"/>
  <c r="O30" i="136"/>
  <c r="Q30" i="136"/>
  <c r="P29" i="136"/>
  <c r="O29" i="136"/>
  <c r="P28" i="136"/>
  <c r="O28" i="136"/>
  <c r="P27" i="136"/>
  <c r="O27" i="136"/>
  <c r="P26" i="136"/>
  <c r="O26" i="136"/>
  <c r="P25" i="136"/>
  <c r="O25" i="136"/>
  <c r="P24" i="136"/>
  <c r="P23" i="136"/>
  <c r="O23" i="136"/>
  <c r="P22" i="136"/>
  <c r="O22" i="136"/>
  <c r="P21" i="136"/>
  <c r="O21" i="136"/>
  <c r="P20" i="136"/>
  <c r="O20" i="136"/>
  <c r="P19" i="136"/>
  <c r="O19" i="136"/>
  <c r="P18" i="136"/>
  <c r="O18" i="136"/>
  <c r="P17" i="136"/>
  <c r="O17" i="136"/>
  <c r="P16" i="136"/>
  <c r="O16" i="136"/>
  <c r="P15" i="136"/>
  <c r="O15" i="136"/>
  <c r="P14" i="136"/>
  <c r="O14" i="136"/>
  <c r="P13" i="136"/>
  <c r="O13" i="136"/>
  <c r="P12" i="136"/>
  <c r="O12" i="136"/>
  <c r="P11" i="136"/>
  <c r="O11" i="136"/>
  <c r="P10" i="136"/>
  <c r="O10" i="136"/>
  <c r="P9" i="136"/>
  <c r="O9" i="136"/>
  <c r="P8" i="136"/>
  <c r="O8" i="136"/>
  <c r="P7" i="136"/>
  <c r="O7" i="136"/>
  <c r="P6" i="136"/>
  <c r="O6" i="136"/>
  <c r="O5" i="136"/>
  <c r="Q13" i="136" l="1"/>
  <c r="Q21" i="136"/>
  <c r="P5" i="136"/>
  <c r="Q14" i="136"/>
  <c r="Q18" i="136"/>
  <c r="Q22" i="136"/>
  <c r="Q34" i="136"/>
  <c r="Q9" i="136"/>
  <c r="Q17" i="136"/>
  <c r="Q25" i="136"/>
  <c r="Q8" i="136"/>
  <c r="Q16" i="136"/>
  <c r="Q20" i="136"/>
  <c r="Q7" i="136"/>
  <c r="Q11" i="136"/>
  <c r="Q15" i="136"/>
  <c r="Q19" i="136"/>
  <c r="Q23" i="136"/>
  <c r="Q27" i="136"/>
  <c r="Q5" i="138"/>
  <c r="Q32" i="136"/>
  <c r="Q28" i="136"/>
  <c r="Q24" i="136"/>
  <c r="Q12" i="136"/>
  <c r="L5" i="136"/>
  <c r="Q5" i="136" s="1"/>
  <c r="L34" i="135"/>
  <c r="L33" i="135"/>
  <c r="L32" i="135"/>
  <c r="L31" i="135"/>
  <c r="L30" i="135"/>
  <c r="L29" i="135"/>
  <c r="L28" i="135"/>
  <c r="L27" i="135"/>
  <c r="L26" i="135"/>
  <c r="L25" i="135"/>
  <c r="L24" i="135"/>
  <c r="L23" i="135"/>
  <c r="L22" i="135"/>
  <c r="L21" i="135"/>
  <c r="L20" i="135"/>
  <c r="Q20" i="135" s="1"/>
  <c r="L19" i="135"/>
  <c r="L18" i="135"/>
  <c r="L17" i="135"/>
  <c r="L16" i="135"/>
  <c r="Q16" i="135" s="1"/>
  <c r="L15" i="135"/>
  <c r="L14" i="135"/>
  <c r="L13" i="135"/>
  <c r="L12" i="135"/>
  <c r="L11" i="135"/>
  <c r="L10" i="135"/>
  <c r="L9" i="135"/>
  <c r="L8" i="135"/>
  <c r="L7" i="135"/>
  <c r="L6" i="135"/>
  <c r="I34" i="135"/>
  <c r="Q34" i="135" s="1"/>
  <c r="I33" i="135"/>
  <c r="Q33" i="135" s="1"/>
  <c r="I32" i="135"/>
  <c r="I31" i="135"/>
  <c r="I30" i="135"/>
  <c r="I29" i="135"/>
  <c r="I28" i="135"/>
  <c r="I27" i="135"/>
  <c r="I26" i="135"/>
  <c r="I25" i="135"/>
  <c r="I24" i="135"/>
  <c r="I23" i="135"/>
  <c r="I22" i="135"/>
  <c r="I21" i="135"/>
  <c r="Q21" i="135" s="1"/>
  <c r="I20" i="135"/>
  <c r="I19" i="135"/>
  <c r="I18" i="135"/>
  <c r="I17" i="135"/>
  <c r="I16" i="135"/>
  <c r="I15" i="135"/>
  <c r="I14" i="135"/>
  <c r="I13" i="135"/>
  <c r="Q13" i="135" s="1"/>
  <c r="I12" i="135"/>
  <c r="I11" i="135"/>
  <c r="I10" i="135"/>
  <c r="I9" i="135"/>
  <c r="I8" i="135"/>
  <c r="I7" i="135"/>
  <c r="I6" i="135"/>
  <c r="N5" i="135"/>
  <c r="M5" i="135"/>
  <c r="K5" i="135"/>
  <c r="J5" i="135"/>
  <c r="O5" i="135" s="1"/>
  <c r="E34" i="135"/>
  <c r="B34" i="135"/>
  <c r="E33" i="135"/>
  <c r="B33" i="135"/>
  <c r="E32" i="135"/>
  <c r="B32" i="135"/>
  <c r="E31" i="135"/>
  <c r="B31" i="135"/>
  <c r="E30" i="135"/>
  <c r="B30" i="135"/>
  <c r="E29" i="135"/>
  <c r="B29" i="135"/>
  <c r="E28" i="135"/>
  <c r="B28" i="135"/>
  <c r="E27" i="135"/>
  <c r="B27" i="135"/>
  <c r="E26" i="135"/>
  <c r="B26" i="135"/>
  <c r="E25" i="135"/>
  <c r="B25" i="135"/>
  <c r="E24" i="135"/>
  <c r="B24" i="135"/>
  <c r="E23" i="135"/>
  <c r="B23" i="135"/>
  <c r="E22" i="135"/>
  <c r="B22" i="135"/>
  <c r="E21" i="135"/>
  <c r="B21" i="135"/>
  <c r="E20" i="135"/>
  <c r="B20" i="135"/>
  <c r="E19" i="135"/>
  <c r="B19" i="135"/>
  <c r="E18" i="135"/>
  <c r="B18" i="135"/>
  <c r="E17" i="135"/>
  <c r="B17" i="135"/>
  <c r="E16" i="135"/>
  <c r="B16" i="135"/>
  <c r="E15" i="135"/>
  <c r="B15" i="135"/>
  <c r="E14" i="135"/>
  <c r="B14" i="135"/>
  <c r="E13" i="135"/>
  <c r="B13" i="135"/>
  <c r="E12" i="135"/>
  <c r="B12" i="135"/>
  <c r="E11" i="135"/>
  <c r="B11" i="135"/>
  <c r="E10" i="135"/>
  <c r="B10" i="135"/>
  <c r="E9" i="135"/>
  <c r="B9" i="135"/>
  <c r="E8" i="135"/>
  <c r="B8" i="135"/>
  <c r="E7" i="135"/>
  <c r="B7" i="135"/>
  <c r="E6" i="135"/>
  <c r="B6" i="135"/>
  <c r="G5" i="135"/>
  <c r="F5" i="135"/>
  <c r="E5" i="135"/>
  <c r="D5" i="135"/>
  <c r="C5" i="135"/>
  <c r="B5" i="135"/>
  <c r="P34" i="135"/>
  <c r="O34" i="135"/>
  <c r="P33" i="135"/>
  <c r="O33" i="135"/>
  <c r="P32" i="135"/>
  <c r="O32" i="135"/>
  <c r="P31" i="135"/>
  <c r="O31" i="135"/>
  <c r="P30" i="135"/>
  <c r="O30" i="135"/>
  <c r="P29" i="135"/>
  <c r="O29" i="135"/>
  <c r="P28" i="135"/>
  <c r="O28" i="135"/>
  <c r="P27" i="135"/>
  <c r="O27" i="135"/>
  <c r="P26" i="135"/>
  <c r="O26" i="135"/>
  <c r="P25" i="135"/>
  <c r="O25" i="135"/>
  <c r="P24" i="135"/>
  <c r="O24" i="135"/>
  <c r="P23" i="135"/>
  <c r="O23" i="135"/>
  <c r="P22" i="135"/>
  <c r="O22" i="135"/>
  <c r="P21" i="135"/>
  <c r="O21" i="135"/>
  <c r="P20" i="135"/>
  <c r="O20" i="135"/>
  <c r="P19" i="135"/>
  <c r="O19" i="135"/>
  <c r="P18" i="135"/>
  <c r="O18" i="135"/>
  <c r="P17" i="135"/>
  <c r="O17" i="135"/>
  <c r="P16" i="135"/>
  <c r="O16" i="135"/>
  <c r="P15" i="135"/>
  <c r="O15" i="135"/>
  <c r="P14" i="135"/>
  <c r="O14" i="135"/>
  <c r="P13" i="135"/>
  <c r="O13" i="135"/>
  <c r="P12" i="135"/>
  <c r="O12" i="135"/>
  <c r="P11" i="135"/>
  <c r="O11" i="135"/>
  <c r="P10" i="135"/>
  <c r="O10" i="135"/>
  <c r="P9" i="135"/>
  <c r="O9" i="135"/>
  <c r="Q9" i="135"/>
  <c r="P8" i="135"/>
  <c r="O8" i="135"/>
  <c r="P7" i="135"/>
  <c r="O7" i="135"/>
  <c r="P6" i="135"/>
  <c r="O6" i="135"/>
  <c r="Q25" i="135" l="1"/>
  <c r="P5" i="135"/>
  <c r="Q6" i="135"/>
  <c r="Q10" i="135"/>
  <c r="Q18" i="135"/>
  <c r="Q22" i="135"/>
  <c r="Q17" i="135"/>
  <c r="Q12" i="135"/>
  <c r="Q24" i="135"/>
  <c r="Q28" i="135"/>
  <c r="Q32" i="135"/>
  <c r="Q30" i="135"/>
  <c r="L5" i="135"/>
  <c r="Q5" i="135" s="1"/>
  <c r="Q14" i="135"/>
  <c r="Q8" i="135"/>
  <c r="Q29" i="135"/>
  <c r="Q26" i="135"/>
  <c r="I5" i="135"/>
  <c r="Q7" i="135"/>
  <c r="Q11" i="135"/>
  <c r="Q15" i="135"/>
  <c r="Q19" i="135"/>
  <c r="Q23" i="135"/>
  <c r="Q27" i="135"/>
  <c r="Q31" i="135"/>
  <c r="N5" i="134"/>
  <c r="M5" i="134"/>
  <c r="L5" i="134" s="1"/>
  <c r="K5" i="134"/>
  <c r="J5" i="134"/>
  <c r="I5" i="134" s="1"/>
  <c r="L7" i="134"/>
  <c r="L8" i="134"/>
  <c r="L9" i="134"/>
  <c r="L10" i="134"/>
  <c r="L11" i="134"/>
  <c r="L12" i="134"/>
  <c r="L13" i="134"/>
  <c r="L14" i="134"/>
  <c r="L15" i="134"/>
  <c r="L16" i="134"/>
  <c r="L17" i="134"/>
  <c r="L18" i="134"/>
  <c r="L19" i="134"/>
  <c r="L20" i="134"/>
  <c r="L21" i="134"/>
  <c r="L22" i="134"/>
  <c r="L23" i="134"/>
  <c r="L24" i="134"/>
  <c r="L25" i="134"/>
  <c r="L26" i="134"/>
  <c r="L27" i="134"/>
  <c r="L28" i="134"/>
  <c r="L29" i="134"/>
  <c r="L30" i="134"/>
  <c r="L31" i="134"/>
  <c r="L32" i="134"/>
  <c r="L33" i="134"/>
  <c r="L34" i="134"/>
  <c r="L6" i="134"/>
  <c r="I8" i="134"/>
  <c r="I9" i="134"/>
  <c r="I10" i="134"/>
  <c r="I11" i="134"/>
  <c r="I12" i="134"/>
  <c r="I13" i="134"/>
  <c r="I14" i="134"/>
  <c r="I15" i="134"/>
  <c r="I16" i="134"/>
  <c r="I17" i="134"/>
  <c r="I18" i="134"/>
  <c r="I19" i="134"/>
  <c r="I20" i="134"/>
  <c r="I21" i="134"/>
  <c r="I22" i="134"/>
  <c r="I23" i="134"/>
  <c r="I24" i="134"/>
  <c r="I25" i="134"/>
  <c r="I26" i="134"/>
  <c r="I27" i="134"/>
  <c r="I28" i="134"/>
  <c r="I29" i="134"/>
  <c r="I30" i="134"/>
  <c r="I31" i="134"/>
  <c r="I32" i="134"/>
  <c r="I33" i="134"/>
  <c r="I34" i="134"/>
  <c r="I7" i="134"/>
  <c r="I6" i="134"/>
  <c r="P34" i="134"/>
  <c r="O34" i="134"/>
  <c r="Q34" i="134" l="1"/>
  <c r="P33" i="134"/>
  <c r="O33" i="134"/>
  <c r="Q33" i="134"/>
  <c r="E33" i="134"/>
  <c r="B33" i="134"/>
  <c r="P32" i="134"/>
  <c r="O32" i="134"/>
  <c r="Q32" i="134"/>
  <c r="E32" i="134"/>
  <c r="B32" i="134"/>
  <c r="P31" i="134"/>
  <c r="O31" i="134"/>
  <c r="Q31" i="134"/>
  <c r="E31" i="134"/>
  <c r="B31" i="134"/>
  <c r="P30" i="134"/>
  <c r="O30" i="134"/>
  <c r="Q30" i="134"/>
  <c r="E30" i="134"/>
  <c r="B30" i="134"/>
  <c r="P29" i="134"/>
  <c r="O29" i="134"/>
  <c r="Q29" i="134"/>
  <c r="E29" i="134"/>
  <c r="B29" i="134"/>
  <c r="P28" i="134"/>
  <c r="O28" i="134"/>
  <c r="Q28" i="134"/>
  <c r="E28" i="134"/>
  <c r="B28" i="134"/>
  <c r="P27" i="134"/>
  <c r="O27" i="134"/>
  <c r="Q27" i="134"/>
  <c r="E27" i="134"/>
  <c r="B27" i="134"/>
  <c r="P26" i="134"/>
  <c r="O26" i="134"/>
  <c r="Q26" i="134"/>
  <c r="E26" i="134"/>
  <c r="B26" i="134"/>
  <c r="P25" i="134"/>
  <c r="O25" i="134"/>
  <c r="Q25" i="134"/>
  <c r="E25" i="134"/>
  <c r="B25" i="134"/>
  <c r="P24" i="134"/>
  <c r="O24" i="134"/>
  <c r="Q24" i="134"/>
  <c r="E24" i="134"/>
  <c r="B24" i="134"/>
  <c r="P23" i="134"/>
  <c r="O23" i="134"/>
  <c r="Q23" i="134"/>
  <c r="E23" i="134"/>
  <c r="B23" i="134"/>
  <c r="P22" i="134"/>
  <c r="O22" i="134"/>
  <c r="Q22" i="134"/>
  <c r="E22" i="134"/>
  <c r="B22" i="134"/>
  <c r="P21" i="134"/>
  <c r="O21" i="134"/>
  <c r="Q21" i="134"/>
  <c r="E21" i="134"/>
  <c r="B21" i="134"/>
  <c r="P20" i="134"/>
  <c r="O20" i="134"/>
  <c r="Q20" i="134"/>
  <c r="E20" i="134"/>
  <c r="B20" i="134"/>
  <c r="P19" i="134"/>
  <c r="O19" i="134"/>
  <c r="Q19" i="134"/>
  <c r="E19" i="134"/>
  <c r="B19" i="134"/>
  <c r="P18" i="134"/>
  <c r="O18" i="134"/>
  <c r="Q18" i="134"/>
  <c r="E18" i="134"/>
  <c r="B18" i="134"/>
  <c r="P17" i="134"/>
  <c r="O17" i="134"/>
  <c r="Q17" i="134"/>
  <c r="E17" i="134"/>
  <c r="B17" i="134"/>
  <c r="P16" i="134"/>
  <c r="O16" i="134"/>
  <c r="Q16" i="134"/>
  <c r="E16" i="134"/>
  <c r="B16" i="134"/>
  <c r="P15" i="134"/>
  <c r="O15" i="134"/>
  <c r="Q15" i="134"/>
  <c r="E15" i="134"/>
  <c r="B15" i="134"/>
  <c r="P14" i="134"/>
  <c r="O14" i="134"/>
  <c r="Q14" i="134"/>
  <c r="E14" i="134"/>
  <c r="B14" i="134"/>
  <c r="P13" i="134"/>
  <c r="O13" i="134"/>
  <c r="Q13" i="134"/>
  <c r="E13" i="134"/>
  <c r="B13" i="134"/>
  <c r="P12" i="134"/>
  <c r="O12" i="134"/>
  <c r="Q12" i="134"/>
  <c r="E12" i="134"/>
  <c r="B12" i="134"/>
  <c r="P11" i="134"/>
  <c r="O11" i="134"/>
  <c r="Q11" i="134"/>
  <c r="E11" i="134"/>
  <c r="B11" i="134"/>
  <c r="P10" i="134"/>
  <c r="O10" i="134"/>
  <c r="Q10" i="134"/>
  <c r="E10" i="134"/>
  <c r="B10" i="134"/>
  <c r="P9" i="134"/>
  <c r="O9" i="134"/>
  <c r="Q9" i="134"/>
  <c r="E9" i="134"/>
  <c r="B9" i="134"/>
  <c r="P8" i="134"/>
  <c r="O8" i="134"/>
  <c r="Q8" i="134"/>
  <c r="E8" i="134"/>
  <c r="B8" i="134"/>
  <c r="P7" i="134"/>
  <c r="O7" i="134"/>
  <c r="Q7" i="134"/>
  <c r="E7" i="134"/>
  <c r="B7" i="134"/>
  <c r="P6" i="134"/>
  <c r="O6" i="134"/>
  <c r="Q6" i="134"/>
  <c r="E6" i="134"/>
  <c r="B6" i="134"/>
  <c r="Q5" i="134"/>
  <c r="G5" i="134"/>
  <c r="E5" i="134" s="1"/>
  <c r="F5" i="134"/>
  <c r="D5" i="134"/>
  <c r="C5" i="134"/>
  <c r="B5" i="134" l="1"/>
  <c r="P5" i="134"/>
  <c r="O5" i="134"/>
  <c r="E33" i="133"/>
  <c r="B33" i="133"/>
  <c r="E32" i="133"/>
  <c r="B32" i="133"/>
  <c r="E31" i="133"/>
  <c r="B31" i="133"/>
  <c r="E30" i="133"/>
  <c r="B30" i="133"/>
  <c r="E29" i="133"/>
  <c r="B29" i="133"/>
  <c r="E28" i="133"/>
  <c r="B28" i="133"/>
  <c r="E27" i="133"/>
  <c r="B27" i="133"/>
  <c r="E26" i="133"/>
  <c r="B26" i="133"/>
  <c r="E25" i="133"/>
  <c r="B25" i="133"/>
  <c r="E24" i="133"/>
  <c r="B24" i="133"/>
  <c r="E23" i="133"/>
  <c r="B23" i="133"/>
  <c r="E22" i="133"/>
  <c r="B22" i="133"/>
  <c r="E21" i="133"/>
  <c r="B21" i="133"/>
  <c r="E20" i="133"/>
  <c r="B20" i="133"/>
  <c r="E19" i="133"/>
  <c r="B19" i="133"/>
  <c r="E18" i="133"/>
  <c r="B18" i="133"/>
  <c r="E17" i="133"/>
  <c r="B17" i="133"/>
  <c r="E16" i="133"/>
  <c r="B16" i="133"/>
  <c r="E15" i="133"/>
  <c r="B15" i="133"/>
  <c r="E14" i="133"/>
  <c r="B14" i="133"/>
  <c r="E13" i="133"/>
  <c r="B13" i="133"/>
  <c r="E12" i="133"/>
  <c r="B12" i="133"/>
  <c r="E11" i="133"/>
  <c r="B11" i="133"/>
  <c r="E10" i="133"/>
  <c r="B10" i="133"/>
  <c r="E9" i="133"/>
  <c r="B9" i="133"/>
  <c r="E8" i="133"/>
  <c r="B8" i="133"/>
  <c r="E7" i="133"/>
  <c r="B7" i="133"/>
  <c r="E6" i="133"/>
  <c r="B6" i="133"/>
  <c r="G5" i="133"/>
  <c r="E5" i="133" s="1"/>
  <c r="F5" i="133"/>
  <c r="D5" i="133"/>
  <c r="C5" i="133"/>
  <c r="B5" i="133" s="1"/>
  <c r="E33" i="132" l="1"/>
  <c r="B33" i="132"/>
  <c r="E32" i="132"/>
  <c r="B32" i="132"/>
  <c r="E31" i="132"/>
  <c r="B31" i="132"/>
  <c r="E30" i="132"/>
  <c r="B30" i="132"/>
  <c r="E29" i="132"/>
  <c r="B29" i="132"/>
  <c r="E28" i="132"/>
  <c r="B28" i="132"/>
  <c r="E27" i="132"/>
  <c r="B27" i="132"/>
  <c r="E26" i="132"/>
  <c r="B26" i="132"/>
  <c r="E25" i="132"/>
  <c r="B25" i="132"/>
  <c r="E24" i="132"/>
  <c r="B24" i="132"/>
  <c r="E23" i="132"/>
  <c r="B23" i="132"/>
  <c r="E22" i="132"/>
  <c r="B22" i="132"/>
  <c r="E21" i="132"/>
  <c r="B21" i="132"/>
  <c r="E20" i="132"/>
  <c r="B20" i="132"/>
  <c r="E19" i="132"/>
  <c r="B19" i="132"/>
  <c r="E18" i="132"/>
  <c r="B18" i="132"/>
  <c r="E17" i="132"/>
  <c r="B17" i="132"/>
  <c r="E16" i="132"/>
  <c r="B16" i="132"/>
  <c r="E15" i="132"/>
  <c r="B15" i="132"/>
  <c r="E14" i="132"/>
  <c r="B14" i="132"/>
  <c r="E13" i="132"/>
  <c r="B13" i="132"/>
  <c r="E12" i="132"/>
  <c r="B12" i="132"/>
  <c r="E11" i="132"/>
  <c r="B11" i="132"/>
  <c r="E10" i="132"/>
  <c r="B10" i="132"/>
  <c r="E9" i="132"/>
  <c r="B9" i="132"/>
  <c r="E8" i="132"/>
  <c r="B8" i="132"/>
  <c r="E7" i="132"/>
  <c r="B7" i="132"/>
  <c r="E6" i="132"/>
  <c r="B6" i="132"/>
  <c r="G5" i="132"/>
  <c r="F5" i="132"/>
  <c r="E5" i="132" s="1"/>
  <c r="D5" i="132"/>
  <c r="C5" i="132"/>
  <c r="B5" i="132" s="1"/>
  <c r="E33" i="131"/>
  <c r="B33" i="131"/>
  <c r="E32" i="131"/>
  <c r="B32" i="131"/>
  <c r="E31" i="131"/>
  <c r="B31" i="131"/>
  <c r="E30" i="131"/>
  <c r="B30" i="131"/>
  <c r="E29" i="131"/>
  <c r="B29" i="131"/>
  <c r="E28" i="131"/>
  <c r="B28" i="131"/>
  <c r="E27" i="131"/>
  <c r="B27" i="131"/>
  <c r="E26" i="131"/>
  <c r="B26" i="131"/>
  <c r="E25" i="131"/>
  <c r="B25" i="131"/>
  <c r="E24" i="131"/>
  <c r="B24" i="131"/>
  <c r="E23" i="131"/>
  <c r="B23" i="131"/>
  <c r="E22" i="131"/>
  <c r="B22" i="131"/>
  <c r="E21" i="131"/>
  <c r="B21" i="131"/>
  <c r="E20" i="131"/>
  <c r="B20" i="131"/>
  <c r="E19" i="131"/>
  <c r="B19" i="131"/>
  <c r="E18" i="131"/>
  <c r="B18" i="131"/>
  <c r="E17" i="131"/>
  <c r="B17" i="131"/>
  <c r="E16" i="131"/>
  <c r="B16" i="131"/>
  <c r="E15" i="131"/>
  <c r="B15" i="131"/>
  <c r="E14" i="131"/>
  <c r="B14" i="131"/>
  <c r="E13" i="131"/>
  <c r="B13" i="131"/>
  <c r="E12" i="131"/>
  <c r="B12" i="131"/>
  <c r="E11" i="131"/>
  <c r="B11" i="131"/>
  <c r="E10" i="131"/>
  <c r="B10" i="131"/>
  <c r="E9" i="131"/>
  <c r="B9" i="131"/>
  <c r="E8" i="131"/>
  <c r="B8" i="131"/>
  <c r="E7" i="131"/>
  <c r="B7" i="131"/>
  <c r="E6" i="131"/>
  <c r="B6" i="131"/>
  <c r="G5" i="131"/>
  <c r="F5" i="131"/>
  <c r="E5" i="131" s="1"/>
  <c r="D5" i="131"/>
  <c r="C5" i="131"/>
  <c r="B5" i="131" s="1"/>
  <c r="E33" i="130" l="1"/>
  <c r="B33" i="130"/>
  <c r="E32" i="130"/>
  <c r="B32" i="130"/>
  <c r="E31" i="130"/>
  <c r="B31" i="130"/>
  <c r="E30" i="130"/>
  <c r="B30" i="130"/>
  <c r="E29" i="130"/>
  <c r="B29" i="130"/>
  <c r="E28" i="130"/>
  <c r="B28" i="130"/>
  <c r="E27" i="130"/>
  <c r="B27" i="130"/>
  <c r="E26" i="130"/>
  <c r="B26" i="130"/>
  <c r="E25" i="130"/>
  <c r="B25" i="130"/>
  <c r="E24" i="130"/>
  <c r="B24" i="130"/>
  <c r="E23" i="130"/>
  <c r="B23" i="130"/>
  <c r="E22" i="130"/>
  <c r="B22" i="130"/>
  <c r="E21" i="130"/>
  <c r="B21" i="130"/>
  <c r="E20" i="130"/>
  <c r="B20" i="130"/>
  <c r="E19" i="130"/>
  <c r="B19" i="130"/>
  <c r="E18" i="130"/>
  <c r="B18" i="130"/>
  <c r="E17" i="130"/>
  <c r="B17" i="130"/>
  <c r="E16" i="130"/>
  <c r="B16" i="130"/>
  <c r="E15" i="130"/>
  <c r="B15" i="130"/>
  <c r="E14" i="130"/>
  <c r="B14" i="130"/>
  <c r="E13" i="130"/>
  <c r="B13" i="130"/>
  <c r="E12" i="130"/>
  <c r="B12" i="130"/>
  <c r="E11" i="130"/>
  <c r="B11" i="130"/>
  <c r="E10" i="130"/>
  <c r="B10" i="130"/>
  <c r="E9" i="130"/>
  <c r="B9" i="130"/>
  <c r="E8" i="130"/>
  <c r="B8" i="130"/>
  <c r="E7" i="130"/>
  <c r="B7" i="130"/>
  <c r="E6" i="130"/>
  <c r="B6" i="130"/>
  <c r="G5" i="130"/>
  <c r="F5" i="130"/>
  <c r="E5" i="130" s="1"/>
  <c r="D5" i="130"/>
  <c r="C5" i="130"/>
  <c r="B5" i="130" s="1"/>
  <c r="E33" i="129" l="1"/>
  <c r="B33" i="129"/>
  <c r="E32" i="129"/>
  <c r="B32" i="129"/>
  <c r="E31" i="129"/>
  <c r="B31" i="129"/>
  <c r="E30" i="129"/>
  <c r="B30" i="129"/>
  <c r="E29" i="129"/>
  <c r="B29" i="129"/>
  <c r="E28" i="129"/>
  <c r="B28" i="129"/>
  <c r="E27" i="129"/>
  <c r="B27" i="129"/>
  <c r="E26" i="129"/>
  <c r="B26" i="129"/>
  <c r="E25" i="129"/>
  <c r="B25" i="129"/>
  <c r="E24" i="129"/>
  <c r="B24" i="129"/>
  <c r="E23" i="129"/>
  <c r="B23" i="129"/>
  <c r="E22" i="129"/>
  <c r="B22" i="129"/>
  <c r="E21" i="129"/>
  <c r="B21" i="129"/>
  <c r="E20" i="129"/>
  <c r="B20" i="129"/>
  <c r="E19" i="129"/>
  <c r="B19" i="129"/>
  <c r="E18" i="129"/>
  <c r="B18" i="129"/>
  <c r="E17" i="129"/>
  <c r="B17" i="129"/>
  <c r="E16" i="129"/>
  <c r="B16" i="129"/>
  <c r="E15" i="129"/>
  <c r="B15" i="129"/>
  <c r="E14" i="129"/>
  <c r="B14" i="129"/>
  <c r="E13" i="129"/>
  <c r="B13" i="129"/>
  <c r="E12" i="129"/>
  <c r="B12" i="129"/>
  <c r="E11" i="129"/>
  <c r="B11" i="129"/>
  <c r="E10" i="129"/>
  <c r="B10" i="129"/>
  <c r="E9" i="129"/>
  <c r="B9" i="129"/>
  <c r="E8" i="129"/>
  <c r="B8" i="129"/>
  <c r="E7" i="129"/>
  <c r="B7" i="129"/>
  <c r="E6" i="129"/>
  <c r="B6" i="129"/>
  <c r="G5" i="129"/>
  <c r="F5" i="129"/>
  <c r="D5" i="129"/>
  <c r="C5" i="129"/>
  <c r="B5" i="129" s="1"/>
  <c r="E5" i="129" l="1"/>
  <c r="O33" i="129"/>
  <c r="E33" i="128" l="1"/>
  <c r="B33" i="128"/>
  <c r="E32" i="128"/>
  <c r="B32" i="128"/>
  <c r="E31" i="128"/>
  <c r="B31" i="128"/>
  <c r="E30" i="128"/>
  <c r="B30" i="128"/>
  <c r="E29" i="128"/>
  <c r="B29" i="128"/>
  <c r="E28" i="128"/>
  <c r="B28" i="128"/>
  <c r="E27" i="128"/>
  <c r="B27" i="128"/>
  <c r="E26" i="128"/>
  <c r="B26" i="128"/>
  <c r="E25" i="128"/>
  <c r="B25" i="128"/>
  <c r="E24" i="128"/>
  <c r="B24" i="128"/>
  <c r="E23" i="128"/>
  <c r="B23" i="128"/>
  <c r="E22" i="128"/>
  <c r="B22" i="128"/>
  <c r="E21" i="128"/>
  <c r="B21" i="128"/>
  <c r="E20" i="128"/>
  <c r="B20" i="128"/>
  <c r="E19" i="128"/>
  <c r="B19" i="128"/>
  <c r="E18" i="128"/>
  <c r="B18" i="128"/>
  <c r="E17" i="128"/>
  <c r="B17" i="128"/>
  <c r="E16" i="128"/>
  <c r="B16" i="128"/>
  <c r="E15" i="128"/>
  <c r="B15" i="128"/>
  <c r="E14" i="128"/>
  <c r="B14" i="128"/>
  <c r="E13" i="128"/>
  <c r="B13" i="128"/>
  <c r="E12" i="128"/>
  <c r="B12" i="128"/>
  <c r="E11" i="128"/>
  <c r="B11" i="128"/>
  <c r="E10" i="128"/>
  <c r="B10" i="128"/>
  <c r="E9" i="128"/>
  <c r="B9" i="128"/>
  <c r="E8" i="128"/>
  <c r="B8" i="128"/>
  <c r="E7" i="128"/>
  <c r="B7" i="128"/>
  <c r="E6" i="128"/>
  <c r="B6" i="128"/>
  <c r="G5" i="128"/>
  <c r="F5" i="128"/>
  <c r="E5" i="128" s="1"/>
  <c r="D5" i="128"/>
  <c r="C5" i="128"/>
  <c r="B5" i="128" l="1"/>
  <c r="E33" i="127"/>
  <c r="B33" i="127"/>
  <c r="E32" i="127"/>
  <c r="B32" i="127"/>
  <c r="E31" i="127"/>
  <c r="B31" i="127"/>
  <c r="E30" i="127"/>
  <c r="B30" i="127"/>
  <c r="E29" i="127"/>
  <c r="B29" i="127"/>
  <c r="E28" i="127"/>
  <c r="B28" i="127"/>
  <c r="E27" i="127"/>
  <c r="B27" i="127"/>
  <c r="E26" i="127"/>
  <c r="B26" i="127"/>
  <c r="E25" i="127"/>
  <c r="B25" i="127"/>
  <c r="E24" i="127"/>
  <c r="B24" i="127"/>
  <c r="E23" i="127"/>
  <c r="B23" i="127"/>
  <c r="E22" i="127"/>
  <c r="B22" i="127"/>
  <c r="E21" i="127"/>
  <c r="B21" i="127"/>
  <c r="E20" i="127"/>
  <c r="B20" i="127"/>
  <c r="E19" i="127"/>
  <c r="B19" i="127"/>
  <c r="E18" i="127"/>
  <c r="B18" i="127"/>
  <c r="E17" i="127"/>
  <c r="B17" i="127"/>
  <c r="E16" i="127"/>
  <c r="B16" i="127"/>
  <c r="E15" i="127"/>
  <c r="B15" i="127"/>
  <c r="E14" i="127"/>
  <c r="B14" i="127"/>
  <c r="E13" i="127"/>
  <c r="B13" i="127"/>
  <c r="E12" i="127"/>
  <c r="B12" i="127"/>
  <c r="E11" i="127"/>
  <c r="B11" i="127"/>
  <c r="E10" i="127"/>
  <c r="B10" i="127"/>
  <c r="E9" i="127"/>
  <c r="B9" i="127"/>
  <c r="E8" i="127"/>
  <c r="B8" i="127"/>
  <c r="E7" i="127"/>
  <c r="B7" i="127"/>
  <c r="E6" i="127"/>
  <c r="B6" i="127"/>
  <c r="G5" i="127"/>
  <c r="F5" i="127"/>
  <c r="E5" i="127" s="1"/>
  <c r="D5" i="127"/>
  <c r="C5" i="127"/>
  <c r="B5" i="127" s="1"/>
  <c r="P33" i="133" l="1"/>
  <c r="O33" i="133"/>
  <c r="L33" i="133"/>
  <c r="I33" i="133"/>
  <c r="P32" i="133"/>
  <c r="O32" i="133"/>
  <c r="L32" i="133"/>
  <c r="I32" i="133"/>
  <c r="Q32" i="133" s="1"/>
  <c r="P31" i="133"/>
  <c r="O31" i="133"/>
  <c r="L31" i="133"/>
  <c r="I31" i="133"/>
  <c r="Q31" i="133" s="1"/>
  <c r="P30" i="133"/>
  <c r="O30" i="133"/>
  <c r="L30" i="133"/>
  <c r="I30" i="133"/>
  <c r="Q30" i="133" s="1"/>
  <c r="P29" i="133"/>
  <c r="O29" i="133"/>
  <c r="L29" i="133"/>
  <c r="I29" i="133"/>
  <c r="Q29" i="133" s="1"/>
  <c r="P28" i="133"/>
  <c r="O28" i="133"/>
  <c r="L28" i="133"/>
  <c r="I28" i="133"/>
  <c r="Q28" i="133" s="1"/>
  <c r="P27" i="133"/>
  <c r="O27" i="133"/>
  <c r="L27" i="133"/>
  <c r="I27" i="133"/>
  <c r="P26" i="133"/>
  <c r="O26" i="133"/>
  <c r="L26" i="133"/>
  <c r="I26" i="133"/>
  <c r="Q26" i="133" s="1"/>
  <c r="P25" i="133"/>
  <c r="O25" i="133"/>
  <c r="L25" i="133"/>
  <c r="I25" i="133"/>
  <c r="Q25" i="133" s="1"/>
  <c r="P24" i="133"/>
  <c r="O24" i="133"/>
  <c r="L24" i="133"/>
  <c r="I24" i="133"/>
  <c r="Q24" i="133" s="1"/>
  <c r="P23" i="133"/>
  <c r="O23" i="133"/>
  <c r="L23" i="133"/>
  <c r="I23" i="133"/>
  <c r="Q23" i="133" s="1"/>
  <c r="P22" i="133"/>
  <c r="O22" i="133"/>
  <c r="L22" i="133"/>
  <c r="I22" i="133"/>
  <c r="Q22" i="133" s="1"/>
  <c r="P21" i="133"/>
  <c r="O21" i="133"/>
  <c r="L21" i="133"/>
  <c r="I21" i="133"/>
  <c r="P20" i="133"/>
  <c r="O20" i="133"/>
  <c r="L20" i="133"/>
  <c r="I20" i="133"/>
  <c r="Q20" i="133" s="1"/>
  <c r="P19" i="133"/>
  <c r="O19" i="133"/>
  <c r="L19" i="133"/>
  <c r="I19" i="133"/>
  <c r="Q19" i="133" s="1"/>
  <c r="P18" i="133"/>
  <c r="O18" i="133"/>
  <c r="L18" i="133"/>
  <c r="I18" i="133"/>
  <c r="Q18" i="133" s="1"/>
  <c r="P17" i="133"/>
  <c r="O17" i="133"/>
  <c r="L17" i="133"/>
  <c r="I17" i="133"/>
  <c r="Q17" i="133" s="1"/>
  <c r="P16" i="133"/>
  <c r="O16" i="133"/>
  <c r="L16" i="133"/>
  <c r="I16" i="133"/>
  <c r="Q16" i="133" s="1"/>
  <c r="P15" i="133"/>
  <c r="O15" i="133"/>
  <c r="L15" i="133"/>
  <c r="I15" i="133"/>
  <c r="Q15" i="133" s="1"/>
  <c r="P14" i="133"/>
  <c r="O14" i="133"/>
  <c r="L14" i="133"/>
  <c r="I14" i="133"/>
  <c r="P13" i="133"/>
  <c r="O13" i="133"/>
  <c r="L13" i="133"/>
  <c r="I13" i="133"/>
  <c r="Q13" i="133" s="1"/>
  <c r="P12" i="133"/>
  <c r="O12" i="133"/>
  <c r="L12" i="133"/>
  <c r="I12" i="133"/>
  <c r="Q12" i="133" s="1"/>
  <c r="P11" i="133"/>
  <c r="O11" i="133"/>
  <c r="L11" i="133"/>
  <c r="I11" i="133"/>
  <c r="Q11" i="133" s="1"/>
  <c r="P10" i="133"/>
  <c r="O10" i="133"/>
  <c r="L10" i="133"/>
  <c r="I10" i="133"/>
  <c r="Q10" i="133" s="1"/>
  <c r="P9" i="133"/>
  <c r="O9" i="133"/>
  <c r="L9" i="133"/>
  <c r="I9" i="133"/>
  <c r="Q9" i="133" s="1"/>
  <c r="P8" i="133"/>
  <c r="O8" i="133"/>
  <c r="L8" i="133"/>
  <c r="I8" i="133"/>
  <c r="P7" i="133"/>
  <c r="O7" i="133"/>
  <c r="L7" i="133"/>
  <c r="I7" i="133"/>
  <c r="Q7" i="133" s="1"/>
  <c r="P6" i="133"/>
  <c r="O6" i="133"/>
  <c r="L6" i="133"/>
  <c r="I6" i="133"/>
  <c r="Q6" i="133" s="1"/>
  <c r="N5" i="133"/>
  <c r="M5" i="133"/>
  <c r="K5" i="133"/>
  <c r="P5" i="133" s="1"/>
  <c r="J5" i="133"/>
  <c r="O5" i="133" s="1"/>
  <c r="P33" i="132"/>
  <c r="O33" i="132"/>
  <c r="L33" i="132"/>
  <c r="I33" i="132"/>
  <c r="P32" i="132"/>
  <c r="O32" i="132"/>
  <c r="L32" i="132"/>
  <c r="I32" i="132"/>
  <c r="P31" i="132"/>
  <c r="O31" i="132"/>
  <c r="L31" i="132"/>
  <c r="I31" i="132"/>
  <c r="P30" i="132"/>
  <c r="O30" i="132"/>
  <c r="L30" i="132"/>
  <c r="I30" i="132"/>
  <c r="P29" i="132"/>
  <c r="O29" i="132"/>
  <c r="L29" i="132"/>
  <c r="I29" i="132"/>
  <c r="P28" i="132"/>
  <c r="O28" i="132"/>
  <c r="L28" i="132"/>
  <c r="I28" i="132"/>
  <c r="P27" i="132"/>
  <c r="O27" i="132"/>
  <c r="L27" i="132"/>
  <c r="I27" i="132"/>
  <c r="P26" i="132"/>
  <c r="O26" i="132"/>
  <c r="L26" i="132"/>
  <c r="I26" i="132"/>
  <c r="P25" i="132"/>
  <c r="O25" i="132"/>
  <c r="L25" i="132"/>
  <c r="I25" i="132"/>
  <c r="P24" i="132"/>
  <c r="O24" i="132"/>
  <c r="L24" i="132"/>
  <c r="I24" i="132"/>
  <c r="P23" i="132"/>
  <c r="O23" i="132"/>
  <c r="L23" i="132"/>
  <c r="I23" i="132"/>
  <c r="P22" i="132"/>
  <c r="O22" i="132"/>
  <c r="L22" i="132"/>
  <c r="I22" i="132"/>
  <c r="P21" i="132"/>
  <c r="O21" i="132"/>
  <c r="L21" i="132"/>
  <c r="I21" i="132"/>
  <c r="P20" i="132"/>
  <c r="O20" i="132"/>
  <c r="L20" i="132"/>
  <c r="I20" i="132"/>
  <c r="P19" i="132"/>
  <c r="O19" i="132"/>
  <c r="L19" i="132"/>
  <c r="I19" i="132"/>
  <c r="P18" i="132"/>
  <c r="O18" i="132"/>
  <c r="L18" i="132"/>
  <c r="I18" i="132"/>
  <c r="P17" i="132"/>
  <c r="O17" i="132"/>
  <c r="L17" i="132"/>
  <c r="I17" i="132"/>
  <c r="P16" i="132"/>
  <c r="O16" i="132"/>
  <c r="L16" i="132"/>
  <c r="I16" i="132"/>
  <c r="P15" i="132"/>
  <c r="O15" i="132"/>
  <c r="L15" i="132"/>
  <c r="I15" i="132"/>
  <c r="P14" i="132"/>
  <c r="O14" i="132"/>
  <c r="L14" i="132"/>
  <c r="I14" i="132"/>
  <c r="P13" i="132"/>
  <c r="O13" i="132"/>
  <c r="L13" i="132"/>
  <c r="I13" i="132"/>
  <c r="P12" i="132"/>
  <c r="O12" i="132"/>
  <c r="L12" i="132"/>
  <c r="I12" i="132"/>
  <c r="P11" i="132"/>
  <c r="O11" i="132"/>
  <c r="L11" i="132"/>
  <c r="I11" i="132"/>
  <c r="P10" i="132"/>
  <c r="O10" i="132"/>
  <c r="L10" i="132"/>
  <c r="I10" i="132"/>
  <c r="P9" i="132"/>
  <c r="O9" i="132"/>
  <c r="L9" i="132"/>
  <c r="I9" i="132"/>
  <c r="P8" i="132"/>
  <c r="O8" i="132"/>
  <c r="L8" i="132"/>
  <c r="I8" i="132"/>
  <c r="P7" i="132"/>
  <c r="O7" i="132"/>
  <c r="L7" i="132"/>
  <c r="I7" i="132"/>
  <c r="P6" i="132"/>
  <c r="O6" i="132"/>
  <c r="L6" i="132"/>
  <c r="I6" i="132"/>
  <c r="N5" i="132"/>
  <c r="M5" i="132"/>
  <c r="K5" i="132"/>
  <c r="P5" i="132" s="1"/>
  <c r="J5" i="132"/>
  <c r="P33" i="131"/>
  <c r="O33" i="131"/>
  <c r="L33" i="131"/>
  <c r="I33" i="131"/>
  <c r="P32" i="131"/>
  <c r="O32" i="131"/>
  <c r="L32" i="131"/>
  <c r="I32" i="131"/>
  <c r="P31" i="131"/>
  <c r="O31" i="131"/>
  <c r="L31" i="131"/>
  <c r="I31" i="131"/>
  <c r="P30" i="131"/>
  <c r="O30" i="131"/>
  <c r="L30" i="131"/>
  <c r="I30" i="131"/>
  <c r="P29" i="131"/>
  <c r="O29" i="131"/>
  <c r="L29" i="131"/>
  <c r="I29" i="131"/>
  <c r="P28" i="131"/>
  <c r="O28" i="131"/>
  <c r="L28" i="131"/>
  <c r="I28" i="131"/>
  <c r="P27" i="131"/>
  <c r="O27" i="131"/>
  <c r="L27" i="131"/>
  <c r="I27" i="131"/>
  <c r="P26" i="131"/>
  <c r="O26" i="131"/>
  <c r="L26" i="131"/>
  <c r="I26" i="131"/>
  <c r="P25" i="131"/>
  <c r="O25" i="131"/>
  <c r="L25" i="131"/>
  <c r="I25" i="131"/>
  <c r="P24" i="131"/>
  <c r="O24" i="131"/>
  <c r="L24" i="131"/>
  <c r="I24" i="131"/>
  <c r="P23" i="131"/>
  <c r="O23" i="131"/>
  <c r="L23" i="131"/>
  <c r="I23" i="131"/>
  <c r="P22" i="131"/>
  <c r="O22" i="131"/>
  <c r="L22" i="131"/>
  <c r="I22" i="131"/>
  <c r="P21" i="131"/>
  <c r="O21" i="131"/>
  <c r="L21" i="131"/>
  <c r="I21" i="131"/>
  <c r="P20" i="131"/>
  <c r="O20" i="131"/>
  <c r="L20" i="131"/>
  <c r="I20" i="131"/>
  <c r="P19" i="131"/>
  <c r="O19" i="131"/>
  <c r="L19" i="131"/>
  <c r="I19" i="131"/>
  <c r="P18" i="131"/>
  <c r="O18" i="131"/>
  <c r="L18" i="131"/>
  <c r="I18" i="131"/>
  <c r="P17" i="131"/>
  <c r="O17" i="131"/>
  <c r="L17" i="131"/>
  <c r="I17" i="131"/>
  <c r="P16" i="131"/>
  <c r="O16" i="131"/>
  <c r="L16" i="131"/>
  <c r="I16" i="131"/>
  <c r="P15" i="131"/>
  <c r="O15" i="131"/>
  <c r="L15" i="131"/>
  <c r="I15" i="131"/>
  <c r="P14" i="131"/>
  <c r="O14" i="131"/>
  <c r="L14" i="131"/>
  <c r="I14" i="131"/>
  <c r="P13" i="131"/>
  <c r="O13" i="131"/>
  <c r="L13" i="131"/>
  <c r="I13" i="131"/>
  <c r="P12" i="131"/>
  <c r="O12" i="131"/>
  <c r="L12" i="131"/>
  <c r="I12" i="131"/>
  <c r="P11" i="131"/>
  <c r="O11" i="131"/>
  <c r="L11" i="131"/>
  <c r="I11" i="131"/>
  <c r="P10" i="131"/>
  <c r="O10" i="131"/>
  <c r="L10" i="131"/>
  <c r="I10" i="131"/>
  <c r="P9" i="131"/>
  <c r="O9" i="131"/>
  <c r="L9" i="131"/>
  <c r="I9" i="131"/>
  <c r="P8" i="131"/>
  <c r="O8" i="131"/>
  <c r="L8" i="131"/>
  <c r="I8" i="131"/>
  <c r="P7" i="131"/>
  <c r="O7" i="131"/>
  <c r="L7" i="131"/>
  <c r="I7" i="131"/>
  <c r="P6" i="131"/>
  <c r="O6" i="131"/>
  <c r="L6" i="131"/>
  <c r="I6" i="131"/>
  <c r="N5" i="131"/>
  <c r="M5" i="131"/>
  <c r="K5" i="131"/>
  <c r="P5" i="131" s="1"/>
  <c r="J5" i="131"/>
  <c r="O5" i="131" s="1"/>
  <c r="P33" i="130"/>
  <c r="O33" i="130"/>
  <c r="L33" i="130"/>
  <c r="I33" i="130"/>
  <c r="Q33" i="130" s="1"/>
  <c r="P32" i="130"/>
  <c r="O32" i="130"/>
  <c r="L32" i="130"/>
  <c r="I32" i="130"/>
  <c r="Q32" i="130" s="1"/>
  <c r="P31" i="130"/>
  <c r="O31" i="130"/>
  <c r="L31" i="130"/>
  <c r="I31" i="130"/>
  <c r="Q31" i="130" s="1"/>
  <c r="P30" i="130"/>
  <c r="O30" i="130"/>
  <c r="L30" i="130"/>
  <c r="I30" i="130"/>
  <c r="Q30" i="130" s="1"/>
  <c r="P29" i="130"/>
  <c r="O29" i="130"/>
  <c r="L29" i="130"/>
  <c r="I29" i="130"/>
  <c r="Q29" i="130" s="1"/>
  <c r="P28" i="130"/>
  <c r="O28" i="130"/>
  <c r="L28" i="130"/>
  <c r="I28" i="130"/>
  <c r="P27" i="130"/>
  <c r="O27" i="130"/>
  <c r="L27" i="130"/>
  <c r="I27" i="130"/>
  <c r="Q27" i="130" s="1"/>
  <c r="P26" i="130"/>
  <c r="O26" i="130"/>
  <c r="L26" i="130"/>
  <c r="I26" i="130"/>
  <c r="Q26" i="130" s="1"/>
  <c r="P25" i="130"/>
  <c r="O25" i="130"/>
  <c r="L25" i="130"/>
  <c r="I25" i="130"/>
  <c r="Q25" i="130" s="1"/>
  <c r="P24" i="130"/>
  <c r="O24" i="130"/>
  <c r="L24" i="130"/>
  <c r="I24" i="130"/>
  <c r="Q24" i="130" s="1"/>
  <c r="P23" i="130"/>
  <c r="O23" i="130"/>
  <c r="L23" i="130"/>
  <c r="I23" i="130"/>
  <c r="Q23" i="130" s="1"/>
  <c r="P22" i="130"/>
  <c r="O22" i="130"/>
  <c r="L22" i="130"/>
  <c r="I22" i="130"/>
  <c r="Q22" i="130" s="1"/>
  <c r="P21" i="130"/>
  <c r="O21" i="130"/>
  <c r="L21" i="130"/>
  <c r="I21" i="130"/>
  <c r="Q21" i="130" s="1"/>
  <c r="P20" i="130"/>
  <c r="O20" i="130"/>
  <c r="L20" i="130"/>
  <c r="I20" i="130"/>
  <c r="Q20" i="130" s="1"/>
  <c r="P19" i="130"/>
  <c r="O19" i="130"/>
  <c r="L19" i="130"/>
  <c r="I19" i="130"/>
  <c r="Q19" i="130" s="1"/>
  <c r="P18" i="130"/>
  <c r="O18" i="130"/>
  <c r="L18" i="130"/>
  <c r="I18" i="130"/>
  <c r="Q18" i="130" s="1"/>
  <c r="P17" i="130"/>
  <c r="O17" i="130"/>
  <c r="L17" i="130"/>
  <c r="I17" i="130"/>
  <c r="Q17" i="130" s="1"/>
  <c r="P16" i="130"/>
  <c r="O16" i="130"/>
  <c r="L16" i="130"/>
  <c r="I16" i="130"/>
  <c r="Q16" i="130" s="1"/>
  <c r="P15" i="130"/>
  <c r="O15" i="130"/>
  <c r="L15" i="130"/>
  <c r="I15" i="130"/>
  <c r="Q15" i="130" s="1"/>
  <c r="P14" i="130"/>
  <c r="O14" i="130"/>
  <c r="L14" i="130"/>
  <c r="I14" i="130"/>
  <c r="Q14" i="130" s="1"/>
  <c r="P13" i="130"/>
  <c r="O13" i="130"/>
  <c r="L13" i="130"/>
  <c r="I13" i="130"/>
  <c r="Q13" i="130" s="1"/>
  <c r="P12" i="130"/>
  <c r="O12" i="130"/>
  <c r="L12" i="130"/>
  <c r="I12" i="130"/>
  <c r="Q12" i="130" s="1"/>
  <c r="P11" i="130"/>
  <c r="O11" i="130"/>
  <c r="L11" i="130"/>
  <c r="I11" i="130"/>
  <c r="Q11" i="130" s="1"/>
  <c r="P10" i="130"/>
  <c r="O10" i="130"/>
  <c r="L10" i="130"/>
  <c r="I10" i="130"/>
  <c r="P9" i="130"/>
  <c r="O9" i="130"/>
  <c r="L9" i="130"/>
  <c r="I9" i="130"/>
  <c r="Q9" i="130" s="1"/>
  <c r="P8" i="130"/>
  <c r="O8" i="130"/>
  <c r="L8" i="130"/>
  <c r="I8" i="130"/>
  <c r="Q8" i="130" s="1"/>
  <c r="P7" i="130"/>
  <c r="O7" i="130"/>
  <c r="L7" i="130"/>
  <c r="I7" i="130"/>
  <c r="Q7" i="130" s="1"/>
  <c r="P6" i="130"/>
  <c r="O6" i="130"/>
  <c r="L6" i="130"/>
  <c r="I6" i="130"/>
  <c r="Q6" i="130" s="1"/>
  <c r="N5" i="130"/>
  <c r="M5" i="130"/>
  <c r="K5" i="130"/>
  <c r="P5" i="130" s="1"/>
  <c r="J5" i="130"/>
  <c r="O5" i="130" s="1"/>
  <c r="P33" i="129"/>
  <c r="L33" i="129"/>
  <c r="I33" i="129"/>
  <c r="P32" i="129"/>
  <c r="O32" i="129"/>
  <c r="L32" i="129"/>
  <c r="I32" i="129"/>
  <c r="P31" i="129"/>
  <c r="O31" i="129"/>
  <c r="L31" i="129"/>
  <c r="I31" i="129"/>
  <c r="P30" i="129"/>
  <c r="O30" i="129"/>
  <c r="L30" i="129"/>
  <c r="I30" i="129"/>
  <c r="P29" i="129"/>
  <c r="O29" i="129"/>
  <c r="L29" i="129"/>
  <c r="I29" i="129"/>
  <c r="P28" i="129"/>
  <c r="O28" i="129"/>
  <c r="L28" i="129"/>
  <c r="I28" i="129"/>
  <c r="P27" i="129"/>
  <c r="O27" i="129"/>
  <c r="L27" i="129"/>
  <c r="I27" i="129"/>
  <c r="P26" i="129"/>
  <c r="O26" i="129"/>
  <c r="L26" i="129"/>
  <c r="I26" i="129"/>
  <c r="P25" i="129"/>
  <c r="O25" i="129"/>
  <c r="L25" i="129"/>
  <c r="I25" i="129"/>
  <c r="P24" i="129"/>
  <c r="O24" i="129"/>
  <c r="L24" i="129"/>
  <c r="I24" i="129"/>
  <c r="P23" i="129"/>
  <c r="O23" i="129"/>
  <c r="L23" i="129"/>
  <c r="I23" i="129"/>
  <c r="P22" i="129"/>
  <c r="O22" i="129"/>
  <c r="L22" i="129"/>
  <c r="I22" i="129"/>
  <c r="P21" i="129"/>
  <c r="O21" i="129"/>
  <c r="L21" i="129"/>
  <c r="I21" i="129"/>
  <c r="P20" i="129"/>
  <c r="O20" i="129"/>
  <c r="L20" i="129"/>
  <c r="I20" i="129"/>
  <c r="P19" i="129"/>
  <c r="O19" i="129"/>
  <c r="L19" i="129"/>
  <c r="I19" i="129"/>
  <c r="P18" i="129"/>
  <c r="O18" i="129"/>
  <c r="L18" i="129"/>
  <c r="I18" i="129"/>
  <c r="P17" i="129"/>
  <c r="O17" i="129"/>
  <c r="L17" i="129"/>
  <c r="I17" i="129"/>
  <c r="P16" i="129"/>
  <c r="O16" i="129"/>
  <c r="L16" i="129"/>
  <c r="I16" i="129"/>
  <c r="P15" i="129"/>
  <c r="O15" i="129"/>
  <c r="L15" i="129"/>
  <c r="I15" i="129"/>
  <c r="P14" i="129"/>
  <c r="O14" i="129"/>
  <c r="L14" i="129"/>
  <c r="I14" i="129"/>
  <c r="P13" i="129"/>
  <c r="O13" i="129"/>
  <c r="L13" i="129"/>
  <c r="I13" i="129"/>
  <c r="P12" i="129"/>
  <c r="O12" i="129"/>
  <c r="L12" i="129"/>
  <c r="I12" i="129"/>
  <c r="P11" i="129"/>
  <c r="O11" i="129"/>
  <c r="L11" i="129"/>
  <c r="I11" i="129"/>
  <c r="P10" i="129"/>
  <c r="O10" i="129"/>
  <c r="L10" i="129"/>
  <c r="I10" i="129"/>
  <c r="P9" i="129"/>
  <c r="O9" i="129"/>
  <c r="L9" i="129"/>
  <c r="I9" i="129"/>
  <c r="P8" i="129"/>
  <c r="O8" i="129"/>
  <c r="L8" i="129"/>
  <c r="I8" i="129"/>
  <c r="P7" i="129"/>
  <c r="O7" i="129"/>
  <c r="L7" i="129"/>
  <c r="I7" i="129"/>
  <c r="P6" i="129"/>
  <c r="O6" i="129"/>
  <c r="L6" i="129"/>
  <c r="I6" i="129"/>
  <c r="N5" i="129"/>
  <c r="M5" i="129"/>
  <c r="K5" i="129"/>
  <c r="J5" i="129"/>
  <c r="O5" i="129" s="1"/>
  <c r="Q33" i="133" l="1"/>
  <c r="Q10" i="129"/>
  <c r="Q11" i="129"/>
  <c r="Q14" i="129"/>
  <c r="Q16" i="129"/>
  <c r="Q22" i="129"/>
  <c r="Q23" i="129"/>
  <c r="Q24" i="129"/>
  <c r="Q25" i="129"/>
  <c r="Q28" i="129"/>
  <c r="Q29" i="129"/>
  <c r="Q27" i="133"/>
  <c r="Q21" i="133"/>
  <c r="Q14" i="133"/>
  <c r="Q8" i="133"/>
  <c r="L5" i="133"/>
  <c r="I5" i="133"/>
  <c r="Q33" i="132"/>
  <c r="Q32" i="132"/>
  <c r="Q31" i="132"/>
  <c r="Q30" i="132"/>
  <c r="Q29" i="132"/>
  <c r="Q28" i="132"/>
  <c r="Q27" i="132"/>
  <c r="Q26" i="132"/>
  <c r="Q25" i="132"/>
  <c r="Q24" i="132"/>
  <c r="Q23" i="132"/>
  <c r="Q22" i="132"/>
  <c r="Q21" i="132"/>
  <c r="Q20" i="132"/>
  <c r="Q19" i="132"/>
  <c r="Q18" i="132"/>
  <c r="Q17" i="132"/>
  <c r="Q16" i="132"/>
  <c r="Q15" i="132"/>
  <c r="Q14" i="132"/>
  <c r="Q13" i="132"/>
  <c r="Q12" i="132"/>
  <c r="Q11" i="132"/>
  <c r="L5" i="132"/>
  <c r="Q10" i="132"/>
  <c r="Q9" i="132"/>
  <c r="Q8" i="132"/>
  <c r="Q7" i="132"/>
  <c r="Q6" i="132"/>
  <c r="I5" i="132"/>
  <c r="Q33" i="131"/>
  <c r="Q32" i="131"/>
  <c r="Q31" i="131"/>
  <c r="Q30" i="131"/>
  <c r="Q29" i="131"/>
  <c r="Q28" i="131"/>
  <c r="Q27" i="131"/>
  <c r="Q26" i="131"/>
  <c r="Q25" i="131"/>
  <c r="Q24" i="131"/>
  <c r="Q23" i="131"/>
  <c r="Q22" i="131"/>
  <c r="Q21" i="131"/>
  <c r="Q20" i="131"/>
  <c r="Q19" i="131"/>
  <c r="Q18" i="131"/>
  <c r="Q17" i="131"/>
  <c r="Q16" i="131"/>
  <c r="L5" i="131"/>
  <c r="Q15" i="131"/>
  <c r="Q14" i="131"/>
  <c r="Q13" i="131"/>
  <c r="Q12" i="131"/>
  <c r="Q11" i="131"/>
  <c r="Q10" i="131"/>
  <c r="Q9" i="131"/>
  <c r="Q8" i="131"/>
  <c r="Q7" i="131"/>
  <c r="Q6" i="131"/>
  <c r="I5" i="131"/>
  <c r="Q28" i="130"/>
  <c r="Q10" i="130"/>
  <c r="L5" i="130"/>
  <c r="I5" i="130"/>
  <c r="Q30" i="129"/>
  <c r="Q20" i="129"/>
  <c r="Q18" i="129"/>
  <c r="Q19" i="129"/>
  <c r="Q17" i="129"/>
  <c r="Q15" i="129"/>
  <c r="Q9" i="129"/>
  <c r="Q8" i="129"/>
  <c r="Q33" i="129"/>
  <c r="Q32" i="129"/>
  <c r="Q31" i="129"/>
  <c r="Q27" i="129"/>
  <c r="Q26" i="129"/>
  <c r="Q21" i="129"/>
  <c r="Q13" i="129"/>
  <c r="Q12" i="129"/>
  <c r="L5" i="129"/>
  <c r="Q7" i="129"/>
  <c r="Q6" i="129"/>
  <c r="I5" i="129"/>
  <c r="P5" i="129"/>
  <c r="O5" i="132"/>
  <c r="P33" i="128"/>
  <c r="O33" i="128"/>
  <c r="L33" i="128"/>
  <c r="I33" i="128"/>
  <c r="P32" i="128"/>
  <c r="O32" i="128"/>
  <c r="L32" i="128"/>
  <c r="I32" i="128"/>
  <c r="P31" i="128"/>
  <c r="O31" i="128"/>
  <c r="L31" i="128"/>
  <c r="I31" i="128"/>
  <c r="P30" i="128"/>
  <c r="O30" i="128"/>
  <c r="L30" i="128"/>
  <c r="I30" i="128"/>
  <c r="P29" i="128"/>
  <c r="O29" i="128"/>
  <c r="L29" i="128"/>
  <c r="I29" i="128"/>
  <c r="P28" i="128"/>
  <c r="O28" i="128"/>
  <c r="L28" i="128"/>
  <c r="I28" i="128"/>
  <c r="P27" i="128"/>
  <c r="O27" i="128"/>
  <c r="L27" i="128"/>
  <c r="I27" i="128"/>
  <c r="P26" i="128"/>
  <c r="O26" i="128"/>
  <c r="L26" i="128"/>
  <c r="I26" i="128"/>
  <c r="P25" i="128"/>
  <c r="O25" i="128"/>
  <c r="L25" i="128"/>
  <c r="I25" i="128"/>
  <c r="P24" i="128"/>
  <c r="O24" i="128"/>
  <c r="L24" i="128"/>
  <c r="I24" i="128"/>
  <c r="P23" i="128"/>
  <c r="O23" i="128"/>
  <c r="L23" i="128"/>
  <c r="I23" i="128"/>
  <c r="P22" i="128"/>
  <c r="O22" i="128"/>
  <c r="L22" i="128"/>
  <c r="I22" i="128"/>
  <c r="P21" i="128"/>
  <c r="O21" i="128"/>
  <c r="L21" i="128"/>
  <c r="I21" i="128"/>
  <c r="P20" i="128"/>
  <c r="O20" i="128"/>
  <c r="L20" i="128"/>
  <c r="I20" i="128"/>
  <c r="P19" i="128"/>
  <c r="O19" i="128"/>
  <c r="L19" i="128"/>
  <c r="I19" i="128"/>
  <c r="P18" i="128"/>
  <c r="O18" i="128"/>
  <c r="L18" i="128"/>
  <c r="I18" i="128"/>
  <c r="P17" i="128"/>
  <c r="O17" i="128"/>
  <c r="L17" i="128"/>
  <c r="I17" i="128"/>
  <c r="P16" i="128"/>
  <c r="O16" i="128"/>
  <c r="L16" i="128"/>
  <c r="I16" i="128"/>
  <c r="P15" i="128"/>
  <c r="O15" i="128"/>
  <c r="L15" i="128"/>
  <c r="I15" i="128"/>
  <c r="P14" i="128"/>
  <c r="O14" i="128"/>
  <c r="L14" i="128"/>
  <c r="I14" i="128"/>
  <c r="P13" i="128"/>
  <c r="O13" i="128"/>
  <c r="L13" i="128"/>
  <c r="I13" i="128"/>
  <c r="P12" i="128"/>
  <c r="O12" i="128"/>
  <c r="L12" i="128"/>
  <c r="I12" i="128"/>
  <c r="P11" i="128"/>
  <c r="O11" i="128"/>
  <c r="L11" i="128"/>
  <c r="I11" i="128"/>
  <c r="P10" i="128"/>
  <c r="O10" i="128"/>
  <c r="L10" i="128"/>
  <c r="I10" i="128"/>
  <c r="P9" i="128"/>
  <c r="O9" i="128"/>
  <c r="L9" i="128"/>
  <c r="I9" i="128"/>
  <c r="P8" i="128"/>
  <c r="O8" i="128"/>
  <c r="L8" i="128"/>
  <c r="I8" i="128"/>
  <c r="P7" i="128"/>
  <c r="O7" i="128"/>
  <c r="L7" i="128"/>
  <c r="I7" i="128"/>
  <c r="P6" i="128"/>
  <c r="O6" i="128"/>
  <c r="L6" i="128"/>
  <c r="I6" i="128"/>
  <c r="N5" i="128"/>
  <c r="M5" i="128"/>
  <c r="K5" i="128"/>
  <c r="P5" i="128" s="1"/>
  <c r="J5" i="128"/>
  <c r="Q5" i="133" l="1"/>
  <c r="Q5" i="132"/>
  <c r="Q5" i="131"/>
  <c r="Q5" i="130"/>
  <c r="Q26" i="128"/>
  <c r="Q14" i="128"/>
  <c r="Q6" i="128"/>
  <c r="Q5" i="129"/>
  <c r="Q33" i="128"/>
  <c r="Q32" i="128"/>
  <c r="Q31" i="128"/>
  <c r="Q30" i="128"/>
  <c r="Q29" i="128"/>
  <c r="Q28" i="128"/>
  <c r="Q27" i="128"/>
  <c r="Q25" i="128"/>
  <c r="Q24" i="128"/>
  <c r="Q23" i="128"/>
  <c r="Q22" i="128"/>
  <c r="Q21" i="128"/>
  <c r="Q20" i="128"/>
  <c r="Q19" i="128"/>
  <c r="Q18" i="128"/>
  <c r="Q17" i="128"/>
  <c r="Q16" i="128"/>
  <c r="Q15" i="128"/>
  <c r="Q13" i="128"/>
  <c r="Q12" i="128"/>
  <c r="Q11" i="128"/>
  <c r="Q10" i="128"/>
  <c r="Q9" i="128"/>
  <c r="Q8" i="128"/>
  <c r="Q7" i="128"/>
  <c r="L5" i="128"/>
  <c r="I5" i="128"/>
  <c r="O5" i="128"/>
  <c r="E33" i="126"/>
  <c r="B33" i="126"/>
  <c r="E32" i="126"/>
  <c r="B32" i="126"/>
  <c r="E31" i="126"/>
  <c r="B31" i="126"/>
  <c r="E30" i="126"/>
  <c r="B30" i="126"/>
  <c r="E29" i="126"/>
  <c r="B29" i="126"/>
  <c r="E28" i="126"/>
  <c r="B28" i="126"/>
  <c r="E27" i="126"/>
  <c r="B27" i="126"/>
  <c r="E26" i="126"/>
  <c r="B26" i="126"/>
  <c r="E25" i="126"/>
  <c r="B25" i="126"/>
  <c r="E24" i="126"/>
  <c r="B24" i="126"/>
  <c r="E23" i="126"/>
  <c r="B23" i="126"/>
  <c r="E22" i="126"/>
  <c r="B22" i="126"/>
  <c r="E21" i="126"/>
  <c r="B21" i="126"/>
  <c r="E20" i="126"/>
  <c r="B20" i="126"/>
  <c r="E19" i="126"/>
  <c r="B19" i="126"/>
  <c r="E18" i="126"/>
  <c r="B18" i="126"/>
  <c r="E17" i="126"/>
  <c r="B17" i="126"/>
  <c r="E16" i="126"/>
  <c r="B16" i="126"/>
  <c r="E15" i="126"/>
  <c r="B15" i="126"/>
  <c r="E14" i="126"/>
  <c r="B14" i="126"/>
  <c r="E13" i="126"/>
  <c r="B13" i="126"/>
  <c r="E12" i="126"/>
  <c r="B12" i="126"/>
  <c r="E11" i="126"/>
  <c r="B11" i="126"/>
  <c r="E10" i="126"/>
  <c r="B10" i="126"/>
  <c r="E9" i="126"/>
  <c r="B9" i="126"/>
  <c r="E8" i="126"/>
  <c r="B8" i="126"/>
  <c r="E7" i="126"/>
  <c r="B7" i="126"/>
  <c r="E6" i="126"/>
  <c r="B6" i="126"/>
  <c r="G5" i="126"/>
  <c r="F5" i="126"/>
  <c r="E5" i="126" s="1"/>
  <c r="D5" i="126"/>
  <c r="C5" i="126"/>
  <c r="B5" i="126" s="1"/>
  <c r="Q5" i="128" l="1"/>
  <c r="E33" i="125"/>
  <c r="B33" i="125"/>
  <c r="E32" i="125"/>
  <c r="B32" i="125"/>
  <c r="E31" i="125"/>
  <c r="B31" i="125"/>
  <c r="E30" i="125"/>
  <c r="B30" i="125"/>
  <c r="E29" i="125"/>
  <c r="B29" i="125"/>
  <c r="E28" i="125"/>
  <c r="B28" i="125"/>
  <c r="E27" i="125"/>
  <c r="B27" i="125"/>
  <c r="E26" i="125"/>
  <c r="B26" i="125"/>
  <c r="E25" i="125"/>
  <c r="B25" i="125"/>
  <c r="E24" i="125"/>
  <c r="B24" i="125"/>
  <c r="E23" i="125"/>
  <c r="B23" i="125"/>
  <c r="E22" i="125"/>
  <c r="B22" i="125"/>
  <c r="E21" i="125"/>
  <c r="B21" i="125"/>
  <c r="E20" i="125"/>
  <c r="B20" i="125"/>
  <c r="E19" i="125"/>
  <c r="B19" i="125"/>
  <c r="E18" i="125"/>
  <c r="B18" i="125"/>
  <c r="E17" i="125"/>
  <c r="B17" i="125"/>
  <c r="E16" i="125"/>
  <c r="B16" i="125"/>
  <c r="E15" i="125"/>
  <c r="B15" i="125"/>
  <c r="E14" i="125"/>
  <c r="B14" i="125"/>
  <c r="E13" i="125"/>
  <c r="B13" i="125"/>
  <c r="E12" i="125"/>
  <c r="B12" i="125"/>
  <c r="E11" i="125"/>
  <c r="B11" i="125"/>
  <c r="E10" i="125"/>
  <c r="B10" i="125"/>
  <c r="E9" i="125"/>
  <c r="B9" i="125"/>
  <c r="E8" i="125"/>
  <c r="B8" i="125"/>
  <c r="E7" i="125"/>
  <c r="B7" i="125"/>
  <c r="E6" i="125"/>
  <c r="B6" i="125"/>
  <c r="G5" i="125"/>
  <c r="F5" i="125"/>
  <c r="E5" i="125" s="1"/>
  <c r="D5" i="125"/>
  <c r="C5" i="125"/>
  <c r="B5" i="125" l="1"/>
  <c r="L21" i="124"/>
  <c r="E33" i="124" l="1"/>
  <c r="B33" i="124"/>
  <c r="E32" i="124"/>
  <c r="B32" i="124"/>
  <c r="E31" i="124"/>
  <c r="B31" i="124"/>
  <c r="E30" i="124"/>
  <c r="B30" i="124"/>
  <c r="E29" i="124"/>
  <c r="B29" i="124"/>
  <c r="E28" i="124"/>
  <c r="B28" i="124"/>
  <c r="E27" i="124"/>
  <c r="B27" i="124"/>
  <c r="E26" i="124"/>
  <c r="B26" i="124"/>
  <c r="E25" i="124"/>
  <c r="B25" i="124"/>
  <c r="E24" i="124"/>
  <c r="B24" i="124"/>
  <c r="E23" i="124"/>
  <c r="B23" i="124"/>
  <c r="E22" i="124"/>
  <c r="B22" i="124"/>
  <c r="E21" i="124"/>
  <c r="B21" i="124"/>
  <c r="E20" i="124"/>
  <c r="B20" i="124"/>
  <c r="E19" i="124"/>
  <c r="B19" i="124"/>
  <c r="E18" i="124"/>
  <c r="B18" i="124"/>
  <c r="E17" i="124"/>
  <c r="B17" i="124"/>
  <c r="E16" i="124"/>
  <c r="B16" i="124"/>
  <c r="E15" i="124"/>
  <c r="B15" i="124"/>
  <c r="E14" i="124"/>
  <c r="B14" i="124"/>
  <c r="E13" i="124"/>
  <c r="B13" i="124"/>
  <c r="E12" i="124"/>
  <c r="B12" i="124"/>
  <c r="E11" i="124"/>
  <c r="B11" i="124"/>
  <c r="E10" i="124"/>
  <c r="B10" i="124"/>
  <c r="E9" i="124"/>
  <c r="B9" i="124"/>
  <c r="E8" i="124"/>
  <c r="B8" i="124"/>
  <c r="E7" i="124"/>
  <c r="B7" i="124"/>
  <c r="E6" i="124"/>
  <c r="B6" i="124"/>
  <c r="G5" i="124"/>
  <c r="F5" i="124"/>
  <c r="E5" i="124" s="1"/>
  <c r="D5" i="124"/>
  <c r="C5" i="124"/>
  <c r="B5" i="124" s="1"/>
  <c r="E33" i="123" l="1"/>
  <c r="B33" i="123"/>
  <c r="E32" i="123"/>
  <c r="B32" i="123"/>
  <c r="E31" i="123"/>
  <c r="B31" i="123"/>
  <c r="E30" i="123"/>
  <c r="B30" i="123"/>
  <c r="E29" i="123"/>
  <c r="B29" i="123"/>
  <c r="E28" i="123"/>
  <c r="B28" i="123"/>
  <c r="E27" i="123"/>
  <c r="B27" i="123"/>
  <c r="E26" i="123"/>
  <c r="B26" i="123"/>
  <c r="E25" i="123"/>
  <c r="B25" i="123"/>
  <c r="E24" i="123"/>
  <c r="B24" i="123"/>
  <c r="E23" i="123"/>
  <c r="B23" i="123"/>
  <c r="E22" i="123"/>
  <c r="B22" i="123"/>
  <c r="E21" i="123"/>
  <c r="B21" i="123"/>
  <c r="E20" i="123"/>
  <c r="B20" i="123"/>
  <c r="E19" i="123"/>
  <c r="B19" i="123"/>
  <c r="E18" i="123"/>
  <c r="B18" i="123"/>
  <c r="E17" i="123"/>
  <c r="B17" i="123"/>
  <c r="E16" i="123"/>
  <c r="B16" i="123"/>
  <c r="E15" i="123"/>
  <c r="B15" i="123"/>
  <c r="E14" i="123"/>
  <c r="B14" i="123"/>
  <c r="E13" i="123"/>
  <c r="B13" i="123"/>
  <c r="E12" i="123"/>
  <c r="B12" i="123"/>
  <c r="E11" i="123"/>
  <c r="B11" i="123"/>
  <c r="E10" i="123"/>
  <c r="B10" i="123"/>
  <c r="E9" i="123"/>
  <c r="B9" i="123"/>
  <c r="E8" i="123"/>
  <c r="B8" i="123"/>
  <c r="E7" i="123"/>
  <c r="B7" i="123"/>
  <c r="E6" i="123"/>
  <c r="B6" i="123"/>
  <c r="G5" i="123"/>
  <c r="F5" i="123"/>
  <c r="E5" i="123" s="1"/>
  <c r="D5" i="123"/>
  <c r="C5" i="123"/>
  <c r="B5" i="123" s="1"/>
  <c r="P33" i="127" l="1"/>
  <c r="O33" i="127"/>
  <c r="L33" i="127"/>
  <c r="I33" i="127"/>
  <c r="Q33" i="127" s="1"/>
  <c r="P32" i="127"/>
  <c r="O32" i="127"/>
  <c r="L32" i="127"/>
  <c r="I32" i="127"/>
  <c r="Q32" i="127" s="1"/>
  <c r="P31" i="127"/>
  <c r="O31" i="127"/>
  <c r="L31" i="127"/>
  <c r="I31" i="127"/>
  <c r="P30" i="127"/>
  <c r="O30" i="127"/>
  <c r="L30" i="127"/>
  <c r="I30" i="127"/>
  <c r="Q30" i="127" s="1"/>
  <c r="P29" i="127"/>
  <c r="O29" i="127"/>
  <c r="L29" i="127"/>
  <c r="I29" i="127"/>
  <c r="Q29" i="127" s="1"/>
  <c r="P28" i="127"/>
  <c r="O28" i="127"/>
  <c r="L28" i="127"/>
  <c r="I28" i="127"/>
  <c r="Q28" i="127" s="1"/>
  <c r="P27" i="127"/>
  <c r="O27" i="127"/>
  <c r="L27" i="127"/>
  <c r="I27" i="127"/>
  <c r="Q27" i="127" s="1"/>
  <c r="P26" i="127"/>
  <c r="O26" i="127"/>
  <c r="L26" i="127"/>
  <c r="I26" i="127"/>
  <c r="Q26" i="127" s="1"/>
  <c r="P25" i="127"/>
  <c r="O25" i="127"/>
  <c r="L25" i="127"/>
  <c r="I25" i="127"/>
  <c r="Q25" i="127" s="1"/>
  <c r="P24" i="127"/>
  <c r="O24" i="127"/>
  <c r="L24" i="127"/>
  <c r="I24" i="127"/>
  <c r="Q24" i="127" s="1"/>
  <c r="P23" i="127"/>
  <c r="O23" i="127"/>
  <c r="L23" i="127"/>
  <c r="I23" i="127"/>
  <c r="Q23" i="127" s="1"/>
  <c r="P22" i="127"/>
  <c r="O22" i="127"/>
  <c r="L22" i="127"/>
  <c r="I22" i="127"/>
  <c r="Q22" i="127" s="1"/>
  <c r="P21" i="127"/>
  <c r="O21" i="127"/>
  <c r="L21" i="127"/>
  <c r="I21" i="127"/>
  <c r="Q21" i="127" s="1"/>
  <c r="P20" i="127"/>
  <c r="O20" i="127"/>
  <c r="L20" i="127"/>
  <c r="I20" i="127"/>
  <c r="Q20" i="127" s="1"/>
  <c r="P19" i="127"/>
  <c r="O19" i="127"/>
  <c r="L19" i="127"/>
  <c r="I19" i="127"/>
  <c r="Q19" i="127" s="1"/>
  <c r="P18" i="127"/>
  <c r="O18" i="127"/>
  <c r="L18" i="127"/>
  <c r="I18" i="127"/>
  <c r="Q18" i="127" s="1"/>
  <c r="P17" i="127"/>
  <c r="O17" i="127"/>
  <c r="L17" i="127"/>
  <c r="I17" i="127"/>
  <c r="P16" i="127"/>
  <c r="O16" i="127"/>
  <c r="L16" i="127"/>
  <c r="I16" i="127"/>
  <c r="Q16" i="127" s="1"/>
  <c r="P15" i="127"/>
  <c r="O15" i="127"/>
  <c r="L15" i="127"/>
  <c r="I15" i="127"/>
  <c r="Q15" i="127" s="1"/>
  <c r="P14" i="127"/>
  <c r="O14" i="127"/>
  <c r="L14" i="127"/>
  <c r="I14" i="127"/>
  <c r="Q14" i="127" s="1"/>
  <c r="P13" i="127"/>
  <c r="O13" i="127"/>
  <c r="L13" i="127"/>
  <c r="I13" i="127"/>
  <c r="P12" i="127"/>
  <c r="O12" i="127"/>
  <c r="L12" i="127"/>
  <c r="I12" i="127"/>
  <c r="Q12" i="127" s="1"/>
  <c r="P11" i="127"/>
  <c r="O11" i="127"/>
  <c r="L11" i="127"/>
  <c r="I11" i="127"/>
  <c r="Q11" i="127" s="1"/>
  <c r="P10" i="127"/>
  <c r="O10" i="127"/>
  <c r="L10" i="127"/>
  <c r="I10" i="127"/>
  <c r="Q10" i="127" s="1"/>
  <c r="P9" i="127"/>
  <c r="O9" i="127"/>
  <c r="L9" i="127"/>
  <c r="I9" i="127"/>
  <c r="Q9" i="127" s="1"/>
  <c r="P8" i="127"/>
  <c r="O8" i="127"/>
  <c r="L8" i="127"/>
  <c r="I8" i="127"/>
  <c r="Q8" i="127" s="1"/>
  <c r="P7" i="127"/>
  <c r="O7" i="127"/>
  <c r="L7" i="127"/>
  <c r="I7" i="127"/>
  <c r="Q7" i="127" s="1"/>
  <c r="P6" i="127"/>
  <c r="O6" i="127"/>
  <c r="L6" i="127"/>
  <c r="I6" i="127"/>
  <c r="Q6" i="127" s="1"/>
  <c r="N5" i="127"/>
  <c r="M5" i="127"/>
  <c r="K5" i="127"/>
  <c r="P5" i="127" s="1"/>
  <c r="J5" i="127"/>
  <c r="P33" i="126"/>
  <c r="O33" i="126"/>
  <c r="L33" i="126"/>
  <c r="I33" i="126"/>
  <c r="Q33" i="126" s="1"/>
  <c r="P32" i="126"/>
  <c r="O32" i="126"/>
  <c r="L32" i="126"/>
  <c r="I32" i="126"/>
  <c r="P31" i="126"/>
  <c r="O31" i="126"/>
  <c r="L31" i="126"/>
  <c r="I31" i="126"/>
  <c r="Q31" i="126" s="1"/>
  <c r="P30" i="126"/>
  <c r="O30" i="126"/>
  <c r="L30" i="126"/>
  <c r="I30" i="126"/>
  <c r="Q30" i="126" s="1"/>
  <c r="P29" i="126"/>
  <c r="O29" i="126"/>
  <c r="L29" i="126"/>
  <c r="I29" i="126"/>
  <c r="P28" i="126"/>
  <c r="O28" i="126"/>
  <c r="L28" i="126"/>
  <c r="I28" i="126"/>
  <c r="Q28" i="126" s="1"/>
  <c r="P27" i="126"/>
  <c r="O27" i="126"/>
  <c r="L27" i="126"/>
  <c r="I27" i="126"/>
  <c r="P26" i="126"/>
  <c r="O26" i="126"/>
  <c r="L26" i="126"/>
  <c r="I26" i="126"/>
  <c r="Q26" i="126" s="1"/>
  <c r="P25" i="126"/>
  <c r="O25" i="126"/>
  <c r="L25" i="126"/>
  <c r="I25" i="126"/>
  <c r="Q25" i="126" s="1"/>
  <c r="P24" i="126"/>
  <c r="O24" i="126"/>
  <c r="L24" i="126"/>
  <c r="I24" i="126"/>
  <c r="Q24" i="126" s="1"/>
  <c r="P23" i="126"/>
  <c r="O23" i="126"/>
  <c r="L23" i="126"/>
  <c r="I23" i="126"/>
  <c r="Q23" i="126" s="1"/>
  <c r="P22" i="126"/>
  <c r="O22" i="126"/>
  <c r="L22" i="126"/>
  <c r="I22" i="126"/>
  <c r="Q22" i="126" s="1"/>
  <c r="P21" i="126"/>
  <c r="O21" i="126"/>
  <c r="L21" i="126"/>
  <c r="I21" i="126"/>
  <c r="Q21" i="126" s="1"/>
  <c r="P20" i="126"/>
  <c r="O20" i="126"/>
  <c r="L20" i="126"/>
  <c r="I20" i="126"/>
  <c r="Q20" i="126" s="1"/>
  <c r="P19" i="126"/>
  <c r="O19" i="126"/>
  <c r="L19" i="126"/>
  <c r="I19" i="126"/>
  <c r="Q19" i="126" s="1"/>
  <c r="P18" i="126"/>
  <c r="O18" i="126"/>
  <c r="L18" i="126"/>
  <c r="I18" i="126"/>
  <c r="Q18" i="126" s="1"/>
  <c r="P17" i="126"/>
  <c r="O17" i="126"/>
  <c r="L17" i="126"/>
  <c r="I17" i="126"/>
  <c r="Q17" i="126" s="1"/>
  <c r="P16" i="126"/>
  <c r="O16" i="126"/>
  <c r="L16" i="126"/>
  <c r="I16" i="126"/>
  <c r="Q16" i="126" s="1"/>
  <c r="P15" i="126"/>
  <c r="O15" i="126"/>
  <c r="L15" i="126"/>
  <c r="I15" i="126"/>
  <c r="Q15" i="126" s="1"/>
  <c r="P14" i="126"/>
  <c r="O14" i="126"/>
  <c r="L14" i="126"/>
  <c r="I14" i="126"/>
  <c r="Q14" i="126" s="1"/>
  <c r="P13" i="126"/>
  <c r="O13" i="126"/>
  <c r="L13" i="126"/>
  <c r="I13" i="126"/>
  <c r="Q13" i="126" s="1"/>
  <c r="P12" i="126"/>
  <c r="O12" i="126"/>
  <c r="L12" i="126"/>
  <c r="I12" i="126"/>
  <c r="Q12" i="126" s="1"/>
  <c r="P11" i="126"/>
  <c r="O11" i="126"/>
  <c r="L11" i="126"/>
  <c r="I11" i="126"/>
  <c r="Q11" i="126" s="1"/>
  <c r="P10" i="126"/>
  <c r="O10" i="126"/>
  <c r="L10" i="126"/>
  <c r="I10" i="126"/>
  <c r="Q10" i="126" s="1"/>
  <c r="P9" i="126"/>
  <c r="O9" i="126"/>
  <c r="L9" i="126"/>
  <c r="I9" i="126"/>
  <c r="Q9" i="126" s="1"/>
  <c r="P8" i="126"/>
  <c r="O8" i="126"/>
  <c r="L8" i="126"/>
  <c r="I8" i="126"/>
  <c r="Q8" i="126" s="1"/>
  <c r="P7" i="126"/>
  <c r="O7" i="126"/>
  <c r="L7" i="126"/>
  <c r="I7" i="126"/>
  <c r="Q7" i="126" s="1"/>
  <c r="P6" i="126"/>
  <c r="O6" i="126"/>
  <c r="L6" i="126"/>
  <c r="I6" i="126"/>
  <c r="Q6" i="126" s="1"/>
  <c r="N5" i="126"/>
  <c r="M5" i="126"/>
  <c r="K5" i="126"/>
  <c r="P5" i="126" s="1"/>
  <c r="J5" i="126"/>
  <c r="P33" i="125"/>
  <c r="O33" i="125"/>
  <c r="L33" i="125"/>
  <c r="I33" i="125"/>
  <c r="Q33" i="125" s="1"/>
  <c r="P32" i="125"/>
  <c r="O32" i="125"/>
  <c r="L32" i="125"/>
  <c r="I32" i="125"/>
  <c r="P31" i="125"/>
  <c r="O31" i="125"/>
  <c r="L31" i="125"/>
  <c r="I31" i="125"/>
  <c r="Q31" i="125" s="1"/>
  <c r="P30" i="125"/>
  <c r="O30" i="125"/>
  <c r="L30" i="125"/>
  <c r="I30" i="125"/>
  <c r="Q30" i="125" s="1"/>
  <c r="P29" i="125"/>
  <c r="O29" i="125"/>
  <c r="L29" i="125"/>
  <c r="I29" i="125"/>
  <c r="Q29" i="125" s="1"/>
  <c r="P28" i="125"/>
  <c r="O28" i="125"/>
  <c r="L28" i="125"/>
  <c r="I28" i="125"/>
  <c r="Q28" i="125" s="1"/>
  <c r="P27" i="125"/>
  <c r="O27" i="125"/>
  <c r="L27" i="125"/>
  <c r="I27" i="125"/>
  <c r="Q27" i="125" s="1"/>
  <c r="P26" i="125"/>
  <c r="O26" i="125"/>
  <c r="L26" i="125"/>
  <c r="I26" i="125"/>
  <c r="Q26" i="125" s="1"/>
  <c r="P25" i="125"/>
  <c r="O25" i="125"/>
  <c r="L25" i="125"/>
  <c r="I25" i="125"/>
  <c r="P24" i="125"/>
  <c r="O24" i="125"/>
  <c r="L24" i="125"/>
  <c r="I24" i="125"/>
  <c r="Q24" i="125" s="1"/>
  <c r="P23" i="125"/>
  <c r="O23" i="125"/>
  <c r="L23" i="125"/>
  <c r="I23" i="125"/>
  <c r="Q23" i="125" s="1"/>
  <c r="P22" i="125"/>
  <c r="O22" i="125"/>
  <c r="L22" i="125"/>
  <c r="I22" i="125"/>
  <c r="Q22" i="125" s="1"/>
  <c r="P21" i="125"/>
  <c r="O21" i="125"/>
  <c r="L21" i="125"/>
  <c r="I21" i="125"/>
  <c r="Q21" i="125" s="1"/>
  <c r="P20" i="125"/>
  <c r="O20" i="125"/>
  <c r="L20" i="125"/>
  <c r="I20" i="125"/>
  <c r="Q20" i="125" s="1"/>
  <c r="P19" i="125"/>
  <c r="O19" i="125"/>
  <c r="L19" i="125"/>
  <c r="I19" i="125"/>
  <c r="Q19" i="125" s="1"/>
  <c r="P18" i="125"/>
  <c r="O18" i="125"/>
  <c r="L18" i="125"/>
  <c r="I18" i="125"/>
  <c r="Q18" i="125" s="1"/>
  <c r="P17" i="125"/>
  <c r="O17" i="125"/>
  <c r="L17" i="125"/>
  <c r="I17" i="125"/>
  <c r="Q17" i="125" s="1"/>
  <c r="P16" i="125"/>
  <c r="O16" i="125"/>
  <c r="L16" i="125"/>
  <c r="I16" i="125"/>
  <c r="Q16" i="125" s="1"/>
  <c r="P15" i="125"/>
  <c r="O15" i="125"/>
  <c r="L15" i="125"/>
  <c r="I15" i="125"/>
  <c r="Q15" i="125" s="1"/>
  <c r="P14" i="125"/>
  <c r="O14" i="125"/>
  <c r="L14" i="125"/>
  <c r="I14" i="125"/>
  <c r="Q14" i="125" s="1"/>
  <c r="P13" i="125"/>
  <c r="O13" i="125"/>
  <c r="L13" i="125"/>
  <c r="I13" i="125"/>
  <c r="Q13" i="125" s="1"/>
  <c r="P12" i="125"/>
  <c r="O12" i="125"/>
  <c r="L12" i="125"/>
  <c r="I12" i="125"/>
  <c r="Q12" i="125" s="1"/>
  <c r="P11" i="125"/>
  <c r="O11" i="125"/>
  <c r="L11" i="125"/>
  <c r="I11" i="125"/>
  <c r="Q11" i="125" s="1"/>
  <c r="P10" i="125"/>
  <c r="O10" i="125"/>
  <c r="L10" i="125"/>
  <c r="I10" i="125"/>
  <c r="P9" i="125"/>
  <c r="O9" i="125"/>
  <c r="L9" i="125"/>
  <c r="I9" i="125"/>
  <c r="Q9" i="125" s="1"/>
  <c r="P8" i="125"/>
  <c r="O8" i="125"/>
  <c r="L8" i="125"/>
  <c r="I8" i="125"/>
  <c r="Q8" i="125" s="1"/>
  <c r="P7" i="125"/>
  <c r="O7" i="125"/>
  <c r="L7" i="125"/>
  <c r="I7" i="125"/>
  <c r="Q7" i="125" s="1"/>
  <c r="P6" i="125"/>
  <c r="O6" i="125"/>
  <c r="L6" i="125"/>
  <c r="I6" i="125"/>
  <c r="Q6" i="125" s="1"/>
  <c r="N5" i="125"/>
  <c r="M5" i="125"/>
  <c r="K5" i="125"/>
  <c r="P5" i="125" s="1"/>
  <c r="J5" i="125"/>
  <c r="Q31" i="127" l="1"/>
  <c r="Q17" i="127"/>
  <c r="Q13" i="127"/>
  <c r="L5" i="127"/>
  <c r="I5" i="127"/>
  <c r="Q32" i="126"/>
  <c r="Q29" i="126"/>
  <c r="Q27" i="126"/>
  <c r="L5" i="126"/>
  <c r="I5" i="126"/>
  <c r="Q32" i="125"/>
  <c r="Q25" i="125"/>
  <c r="Q10" i="125"/>
  <c r="L5" i="125"/>
  <c r="I5" i="125"/>
  <c r="O5" i="127"/>
  <c r="O5" i="126"/>
  <c r="O5" i="125"/>
  <c r="E33" i="122"/>
  <c r="B33" i="122"/>
  <c r="E32" i="122"/>
  <c r="B32" i="122"/>
  <c r="E31" i="122"/>
  <c r="B31" i="122"/>
  <c r="E30" i="122"/>
  <c r="B30" i="122"/>
  <c r="E29" i="122"/>
  <c r="B29" i="122"/>
  <c r="E28" i="122"/>
  <c r="B28" i="122"/>
  <c r="E27" i="122"/>
  <c r="B27" i="122"/>
  <c r="E26" i="122"/>
  <c r="B26" i="122"/>
  <c r="E25" i="122"/>
  <c r="B25" i="122"/>
  <c r="E24" i="122"/>
  <c r="B24" i="122"/>
  <c r="E23" i="122"/>
  <c r="B23" i="122"/>
  <c r="E22" i="122"/>
  <c r="B22" i="122"/>
  <c r="E21" i="122"/>
  <c r="B21" i="122"/>
  <c r="E20" i="122"/>
  <c r="B20" i="122"/>
  <c r="E19" i="122"/>
  <c r="B19" i="122"/>
  <c r="E18" i="122"/>
  <c r="B18" i="122"/>
  <c r="E17" i="122"/>
  <c r="B17" i="122"/>
  <c r="E16" i="122"/>
  <c r="B16" i="122"/>
  <c r="E15" i="122"/>
  <c r="B15" i="122"/>
  <c r="E14" i="122"/>
  <c r="B14" i="122"/>
  <c r="E13" i="122"/>
  <c r="B13" i="122"/>
  <c r="E12" i="122"/>
  <c r="B12" i="122"/>
  <c r="E11" i="122"/>
  <c r="B11" i="122"/>
  <c r="E10" i="122"/>
  <c r="B10" i="122"/>
  <c r="E9" i="122"/>
  <c r="B9" i="122"/>
  <c r="E8" i="122"/>
  <c r="B8" i="122"/>
  <c r="E7" i="122"/>
  <c r="B7" i="122"/>
  <c r="E6" i="122"/>
  <c r="B6" i="122"/>
  <c r="G5" i="122"/>
  <c r="F5" i="122"/>
  <c r="E5" i="122" s="1"/>
  <c r="D5" i="122"/>
  <c r="C5" i="122"/>
  <c r="B5" i="122" s="1"/>
  <c r="P33" i="124"/>
  <c r="O33" i="124"/>
  <c r="L33" i="124"/>
  <c r="I33" i="124"/>
  <c r="Q33" i="124" s="1"/>
  <c r="P32" i="124"/>
  <c r="O32" i="124"/>
  <c r="L32" i="124"/>
  <c r="I32" i="124"/>
  <c r="Q32" i="124" s="1"/>
  <c r="P31" i="124"/>
  <c r="O31" i="124"/>
  <c r="L31" i="124"/>
  <c r="I31" i="124"/>
  <c r="P30" i="124"/>
  <c r="O30" i="124"/>
  <c r="L30" i="124"/>
  <c r="I30" i="124"/>
  <c r="P29" i="124"/>
  <c r="O29" i="124"/>
  <c r="L29" i="124"/>
  <c r="I29" i="124"/>
  <c r="P28" i="124"/>
  <c r="O28" i="124"/>
  <c r="L28" i="124"/>
  <c r="I28" i="124"/>
  <c r="P27" i="124"/>
  <c r="O27" i="124"/>
  <c r="L27" i="124"/>
  <c r="I27" i="124"/>
  <c r="Q27" i="124" s="1"/>
  <c r="P26" i="124"/>
  <c r="O26" i="124"/>
  <c r="L26" i="124"/>
  <c r="I26" i="124"/>
  <c r="Q26" i="124" s="1"/>
  <c r="P25" i="124"/>
  <c r="O25" i="124"/>
  <c r="L25" i="124"/>
  <c r="I25" i="124"/>
  <c r="P24" i="124"/>
  <c r="O24" i="124"/>
  <c r="L24" i="124"/>
  <c r="I24" i="124"/>
  <c r="P23" i="124"/>
  <c r="O23" i="124"/>
  <c r="L23" i="124"/>
  <c r="I23" i="124"/>
  <c r="P22" i="124"/>
  <c r="O22" i="124"/>
  <c r="L22" i="124"/>
  <c r="I22" i="124"/>
  <c r="P21" i="124"/>
  <c r="O21" i="124"/>
  <c r="I21" i="124"/>
  <c r="Q21" i="124" s="1"/>
  <c r="P20" i="124"/>
  <c r="O20" i="124"/>
  <c r="L20" i="124"/>
  <c r="I20" i="124"/>
  <c r="P19" i="124"/>
  <c r="O19" i="124"/>
  <c r="L19" i="124"/>
  <c r="I19" i="124"/>
  <c r="P18" i="124"/>
  <c r="O18" i="124"/>
  <c r="L18" i="124"/>
  <c r="I18" i="124"/>
  <c r="P17" i="124"/>
  <c r="O17" i="124"/>
  <c r="L17" i="124"/>
  <c r="I17" i="124"/>
  <c r="P16" i="124"/>
  <c r="O16" i="124"/>
  <c r="L16" i="124"/>
  <c r="I16" i="124"/>
  <c r="P15" i="124"/>
  <c r="O15" i="124"/>
  <c r="L15" i="124"/>
  <c r="I15" i="124"/>
  <c r="P14" i="124"/>
  <c r="O14" i="124"/>
  <c r="L14" i="124"/>
  <c r="I14" i="124"/>
  <c r="P13" i="124"/>
  <c r="O13" i="124"/>
  <c r="L13" i="124"/>
  <c r="I13" i="124"/>
  <c r="P12" i="124"/>
  <c r="O12" i="124"/>
  <c r="L12" i="124"/>
  <c r="I12" i="124"/>
  <c r="P11" i="124"/>
  <c r="O11" i="124"/>
  <c r="L11" i="124"/>
  <c r="I11" i="124"/>
  <c r="P10" i="124"/>
  <c r="O10" i="124"/>
  <c r="L10" i="124"/>
  <c r="I10" i="124"/>
  <c r="P9" i="124"/>
  <c r="O9" i="124"/>
  <c r="L9" i="124"/>
  <c r="I9" i="124"/>
  <c r="P8" i="124"/>
  <c r="O8" i="124"/>
  <c r="L8" i="124"/>
  <c r="I8" i="124"/>
  <c r="P7" i="124"/>
  <c r="O7" i="124"/>
  <c r="L7" i="124"/>
  <c r="I7" i="124"/>
  <c r="P6" i="124"/>
  <c r="O6" i="124"/>
  <c r="L6" i="124"/>
  <c r="I6" i="124"/>
  <c r="N5" i="124"/>
  <c r="M5" i="124"/>
  <c r="K5" i="124"/>
  <c r="P5" i="124" s="1"/>
  <c r="J5" i="124"/>
  <c r="Q6" i="124" l="1"/>
  <c r="Q8" i="124"/>
  <c r="Q10" i="124"/>
  <c r="Q11" i="124"/>
  <c r="Q13" i="124"/>
  <c r="Q14" i="124"/>
  <c r="Q15" i="124"/>
  <c r="Q16" i="124"/>
  <c r="Q17" i="124"/>
  <c r="Q19" i="124"/>
  <c r="Q20" i="124"/>
  <c r="Q5" i="127"/>
  <c r="Q5" i="126"/>
  <c r="Q5" i="125"/>
  <c r="Q31" i="124"/>
  <c r="Q30" i="124"/>
  <c r="Q29" i="124"/>
  <c r="Q28" i="124"/>
  <c r="Q25" i="124"/>
  <c r="Q24" i="124"/>
  <c r="Q23" i="124"/>
  <c r="Q22" i="124"/>
  <c r="Q18" i="124"/>
  <c r="Q12" i="124"/>
  <c r="Q9" i="124"/>
  <c r="Q7" i="124"/>
  <c r="L5" i="124"/>
  <c r="I5" i="124"/>
  <c r="O5" i="124"/>
  <c r="E33" i="121"/>
  <c r="B33" i="121"/>
  <c r="E32" i="121"/>
  <c r="B32" i="121"/>
  <c r="E31" i="121"/>
  <c r="B31" i="121"/>
  <c r="E30" i="121"/>
  <c r="B30" i="121"/>
  <c r="E29" i="121"/>
  <c r="B29" i="121"/>
  <c r="E28" i="121"/>
  <c r="B28" i="121"/>
  <c r="E27" i="121"/>
  <c r="B27" i="121"/>
  <c r="E26" i="121"/>
  <c r="B26" i="121"/>
  <c r="E25" i="121"/>
  <c r="B25" i="121"/>
  <c r="E24" i="121"/>
  <c r="B24" i="121"/>
  <c r="E23" i="121"/>
  <c r="B23" i="121"/>
  <c r="E22" i="121"/>
  <c r="B22" i="121"/>
  <c r="E21" i="121"/>
  <c r="B21" i="121"/>
  <c r="E20" i="121"/>
  <c r="B20" i="121"/>
  <c r="E19" i="121"/>
  <c r="B19" i="121"/>
  <c r="E18" i="121"/>
  <c r="B18" i="121"/>
  <c r="E17" i="121"/>
  <c r="B17" i="121"/>
  <c r="E16" i="121"/>
  <c r="B16" i="121"/>
  <c r="E15" i="121"/>
  <c r="B15" i="121"/>
  <c r="E14" i="121"/>
  <c r="B14" i="121"/>
  <c r="E13" i="121"/>
  <c r="B13" i="121"/>
  <c r="E12" i="121"/>
  <c r="B12" i="121"/>
  <c r="E11" i="121"/>
  <c r="B11" i="121"/>
  <c r="E10" i="121"/>
  <c r="B10" i="121"/>
  <c r="E9" i="121"/>
  <c r="B9" i="121"/>
  <c r="E8" i="121"/>
  <c r="B8" i="121"/>
  <c r="E7" i="121"/>
  <c r="B7" i="121"/>
  <c r="E6" i="121"/>
  <c r="B6" i="121"/>
  <c r="G5" i="121"/>
  <c r="F5" i="121"/>
  <c r="E5" i="121" s="1"/>
  <c r="D5" i="121"/>
  <c r="B5" i="121" s="1"/>
  <c r="C5" i="121"/>
  <c r="P33" i="123"/>
  <c r="O33" i="123"/>
  <c r="L33" i="123"/>
  <c r="I33" i="123"/>
  <c r="P32" i="123"/>
  <c r="O32" i="123"/>
  <c r="L32" i="123"/>
  <c r="I32" i="123"/>
  <c r="P31" i="123"/>
  <c r="O31" i="123"/>
  <c r="L31" i="123"/>
  <c r="I31" i="123"/>
  <c r="P30" i="123"/>
  <c r="O30" i="123"/>
  <c r="L30" i="123"/>
  <c r="I30" i="123"/>
  <c r="P29" i="123"/>
  <c r="O29" i="123"/>
  <c r="L29" i="123"/>
  <c r="I29" i="123"/>
  <c r="P28" i="123"/>
  <c r="O28" i="123"/>
  <c r="L28" i="123"/>
  <c r="I28" i="123"/>
  <c r="P27" i="123"/>
  <c r="O27" i="123"/>
  <c r="L27" i="123"/>
  <c r="I27" i="123"/>
  <c r="P26" i="123"/>
  <c r="O26" i="123"/>
  <c r="L26" i="123"/>
  <c r="I26" i="123"/>
  <c r="P25" i="123"/>
  <c r="O25" i="123"/>
  <c r="L25" i="123"/>
  <c r="I25" i="123"/>
  <c r="P24" i="123"/>
  <c r="O24" i="123"/>
  <c r="L24" i="123"/>
  <c r="I24" i="123"/>
  <c r="P23" i="123"/>
  <c r="O23" i="123"/>
  <c r="L23" i="123"/>
  <c r="I23" i="123"/>
  <c r="P22" i="123"/>
  <c r="O22" i="123"/>
  <c r="L22" i="123"/>
  <c r="I22" i="123"/>
  <c r="P21" i="123"/>
  <c r="O21" i="123"/>
  <c r="L21" i="123"/>
  <c r="I21" i="123"/>
  <c r="P20" i="123"/>
  <c r="O20" i="123"/>
  <c r="L20" i="123"/>
  <c r="I20" i="123"/>
  <c r="P19" i="123"/>
  <c r="O19" i="123"/>
  <c r="L19" i="123"/>
  <c r="I19" i="123"/>
  <c r="P18" i="123"/>
  <c r="O18" i="123"/>
  <c r="L18" i="123"/>
  <c r="I18" i="123"/>
  <c r="P17" i="123"/>
  <c r="O17" i="123"/>
  <c r="L17" i="123"/>
  <c r="I17" i="123"/>
  <c r="P16" i="123"/>
  <c r="O16" i="123"/>
  <c r="L16" i="123"/>
  <c r="I16" i="123"/>
  <c r="P15" i="123"/>
  <c r="O15" i="123"/>
  <c r="L15" i="123"/>
  <c r="I15" i="123"/>
  <c r="P14" i="123"/>
  <c r="O14" i="123"/>
  <c r="L14" i="123"/>
  <c r="I14" i="123"/>
  <c r="P13" i="123"/>
  <c r="O13" i="123"/>
  <c r="L13" i="123"/>
  <c r="I13" i="123"/>
  <c r="P12" i="123"/>
  <c r="O12" i="123"/>
  <c r="L12" i="123"/>
  <c r="I12" i="123"/>
  <c r="P11" i="123"/>
  <c r="O11" i="123"/>
  <c r="L11" i="123"/>
  <c r="I11" i="123"/>
  <c r="P10" i="123"/>
  <c r="O10" i="123"/>
  <c r="L10" i="123"/>
  <c r="I10" i="123"/>
  <c r="P9" i="123"/>
  <c r="O9" i="123"/>
  <c r="L9" i="123"/>
  <c r="I9" i="123"/>
  <c r="P8" i="123"/>
  <c r="O8" i="123"/>
  <c r="L8" i="123"/>
  <c r="I8" i="123"/>
  <c r="P7" i="123"/>
  <c r="O7" i="123"/>
  <c r="L7" i="123"/>
  <c r="I7" i="123"/>
  <c r="Q7" i="123" s="1"/>
  <c r="P6" i="123"/>
  <c r="O6" i="123"/>
  <c r="L6" i="123"/>
  <c r="I6" i="123"/>
  <c r="N5" i="123"/>
  <c r="M5" i="123"/>
  <c r="K5" i="123"/>
  <c r="P5" i="123" s="1"/>
  <c r="J5" i="123"/>
  <c r="Q21" i="123" l="1"/>
  <c r="Q5" i="124"/>
  <c r="Q33" i="123"/>
  <c r="Q32" i="123"/>
  <c r="Q31" i="123"/>
  <c r="Q30" i="123"/>
  <c r="Q29" i="123"/>
  <c r="Q28" i="123"/>
  <c r="Q27" i="123"/>
  <c r="Q26" i="123"/>
  <c r="Q25" i="123"/>
  <c r="Q24" i="123"/>
  <c r="Q23" i="123"/>
  <c r="Q22" i="123"/>
  <c r="Q20" i="123"/>
  <c r="Q19" i="123"/>
  <c r="Q18" i="123"/>
  <c r="Q17" i="123"/>
  <c r="Q16" i="123"/>
  <c r="Q15" i="123"/>
  <c r="Q14" i="123"/>
  <c r="Q13" i="123"/>
  <c r="Q12" i="123"/>
  <c r="Q11" i="123"/>
  <c r="Q10" i="123"/>
  <c r="Q9" i="123"/>
  <c r="Q8" i="123"/>
  <c r="L5" i="123"/>
  <c r="Q6" i="123"/>
  <c r="I5" i="123"/>
  <c r="O5" i="123"/>
  <c r="E33" i="120"/>
  <c r="B33" i="120"/>
  <c r="E32" i="120"/>
  <c r="B32" i="120"/>
  <c r="E31" i="120"/>
  <c r="B31" i="120"/>
  <c r="E30" i="120"/>
  <c r="B30" i="120"/>
  <c r="E29" i="120"/>
  <c r="B29" i="120"/>
  <c r="E28" i="120"/>
  <c r="B28" i="120"/>
  <c r="E27" i="120"/>
  <c r="B27" i="120"/>
  <c r="E26" i="120"/>
  <c r="B26" i="120"/>
  <c r="E25" i="120"/>
  <c r="B25" i="120"/>
  <c r="E24" i="120"/>
  <c r="B24" i="120"/>
  <c r="E23" i="120"/>
  <c r="B23" i="120"/>
  <c r="E22" i="120"/>
  <c r="B22" i="120"/>
  <c r="E21" i="120"/>
  <c r="B21" i="120"/>
  <c r="E20" i="120"/>
  <c r="B20" i="120"/>
  <c r="E19" i="120"/>
  <c r="B19" i="120"/>
  <c r="E18" i="120"/>
  <c r="B18" i="120"/>
  <c r="E17" i="120"/>
  <c r="B17" i="120"/>
  <c r="E16" i="120"/>
  <c r="B16" i="120"/>
  <c r="E15" i="120"/>
  <c r="B15" i="120"/>
  <c r="E14" i="120"/>
  <c r="B14" i="120"/>
  <c r="E13" i="120"/>
  <c r="B13" i="120"/>
  <c r="E12" i="120"/>
  <c r="B12" i="120"/>
  <c r="E11" i="120"/>
  <c r="B11" i="120"/>
  <c r="E10" i="120"/>
  <c r="B10" i="120"/>
  <c r="E9" i="120"/>
  <c r="B9" i="120"/>
  <c r="E8" i="120"/>
  <c r="B8" i="120"/>
  <c r="E7" i="120"/>
  <c r="B7" i="120"/>
  <c r="E6" i="120"/>
  <c r="B6" i="120"/>
  <c r="G5" i="120"/>
  <c r="F5" i="120"/>
  <c r="E5" i="120" s="1"/>
  <c r="D5" i="120"/>
  <c r="C5" i="120"/>
  <c r="B5" i="120" s="1"/>
  <c r="P33" i="122"/>
  <c r="O33" i="122"/>
  <c r="L33" i="122"/>
  <c r="I33" i="122"/>
  <c r="P32" i="122"/>
  <c r="O32" i="122"/>
  <c r="L32" i="122"/>
  <c r="I32" i="122"/>
  <c r="P31" i="122"/>
  <c r="O31" i="122"/>
  <c r="L31" i="122"/>
  <c r="I31" i="122"/>
  <c r="P30" i="122"/>
  <c r="O30" i="122"/>
  <c r="L30" i="122"/>
  <c r="I30" i="122"/>
  <c r="P29" i="122"/>
  <c r="O29" i="122"/>
  <c r="L29" i="122"/>
  <c r="I29" i="122"/>
  <c r="P28" i="122"/>
  <c r="O28" i="122"/>
  <c r="L28" i="122"/>
  <c r="I28" i="122"/>
  <c r="P27" i="122"/>
  <c r="O27" i="122"/>
  <c r="L27" i="122"/>
  <c r="I27" i="122"/>
  <c r="P26" i="122"/>
  <c r="O26" i="122"/>
  <c r="L26" i="122"/>
  <c r="I26" i="122"/>
  <c r="P25" i="122"/>
  <c r="O25" i="122"/>
  <c r="L25" i="122"/>
  <c r="I25" i="122"/>
  <c r="P24" i="122"/>
  <c r="O24" i="122"/>
  <c r="L24" i="122"/>
  <c r="I24" i="122"/>
  <c r="P23" i="122"/>
  <c r="O23" i="122"/>
  <c r="L23" i="122"/>
  <c r="I23" i="122"/>
  <c r="P22" i="122"/>
  <c r="O22" i="122"/>
  <c r="L22" i="122"/>
  <c r="I22" i="122"/>
  <c r="P21" i="122"/>
  <c r="O21" i="122"/>
  <c r="L21" i="122"/>
  <c r="I21" i="122"/>
  <c r="P20" i="122"/>
  <c r="O20" i="122"/>
  <c r="L20" i="122"/>
  <c r="I20" i="122"/>
  <c r="P19" i="122"/>
  <c r="O19" i="122"/>
  <c r="L19" i="122"/>
  <c r="I19" i="122"/>
  <c r="P18" i="122"/>
  <c r="O18" i="122"/>
  <c r="L18" i="122"/>
  <c r="I18" i="122"/>
  <c r="P17" i="122"/>
  <c r="O17" i="122"/>
  <c r="L17" i="122"/>
  <c r="I17" i="122"/>
  <c r="P16" i="122"/>
  <c r="O16" i="122"/>
  <c r="L16" i="122"/>
  <c r="I16" i="122"/>
  <c r="P15" i="122"/>
  <c r="O15" i="122"/>
  <c r="L15" i="122"/>
  <c r="I15" i="122"/>
  <c r="P14" i="122"/>
  <c r="O14" i="122"/>
  <c r="L14" i="122"/>
  <c r="I14" i="122"/>
  <c r="P13" i="122"/>
  <c r="O13" i="122"/>
  <c r="L13" i="122"/>
  <c r="I13" i="122"/>
  <c r="P12" i="122"/>
  <c r="O12" i="122"/>
  <c r="L12" i="122"/>
  <c r="I12" i="122"/>
  <c r="P11" i="122"/>
  <c r="O11" i="122"/>
  <c r="L11" i="122"/>
  <c r="I11" i="122"/>
  <c r="P10" i="122"/>
  <c r="O10" i="122"/>
  <c r="L10" i="122"/>
  <c r="I10" i="122"/>
  <c r="P9" i="122"/>
  <c r="O9" i="122"/>
  <c r="L9" i="122"/>
  <c r="I9" i="122"/>
  <c r="P8" i="122"/>
  <c r="O8" i="122"/>
  <c r="L8" i="122"/>
  <c r="I8" i="122"/>
  <c r="P7" i="122"/>
  <c r="O7" i="122"/>
  <c r="L7" i="122"/>
  <c r="I7" i="122"/>
  <c r="P6" i="122"/>
  <c r="O6" i="122"/>
  <c r="L6" i="122"/>
  <c r="I6" i="122"/>
  <c r="N5" i="122"/>
  <c r="M5" i="122"/>
  <c r="K5" i="122"/>
  <c r="P5" i="122" s="1"/>
  <c r="J5" i="122"/>
  <c r="O5" i="122" s="1"/>
  <c r="Q19" i="122" l="1"/>
  <c r="Q5" i="123"/>
  <c r="Q33" i="122"/>
  <c r="Q32" i="122"/>
  <c r="Q31" i="122"/>
  <c r="Q30" i="122"/>
  <c r="Q29" i="122"/>
  <c r="Q28" i="122"/>
  <c r="Q27" i="122"/>
  <c r="Q26" i="122"/>
  <c r="Q25" i="122"/>
  <c r="Q24" i="122"/>
  <c r="Q23" i="122"/>
  <c r="Q22" i="122"/>
  <c r="Q21" i="122"/>
  <c r="Q20" i="122"/>
  <c r="Q18" i="122"/>
  <c r="Q17" i="122"/>
  <c r="Q16" i="122"/>
  <c r="Q15" i="122"/>
  <c r="Q14" i="122"/>
  <c r="Q13" i="122"/>
  <c r="Q12" i="122"/>
  <c r="Q11" i="122"/>
  <c r="Q10" i="122"/>
  <c r="Q9" i="122"/>
  <c r="Q8" i="122"/>
  <c r="Q7" i="122"/>
  <c r="L5" i="122"/>
  <c r="Q6" i="122"/>
  <c r="I5" i="122"/>
  <c r="P33" i="121"/>
  <c r="O33" i="121"/>
  <c r="L33" i="121"/>
  <c r="I33" i="121"/>
  <c r="P32" i="121"/>
  <c r="O32" i="121"/>
  <c r="L32" i="121"/>
  <c r="I32" i="121"/>
  <c r="P31" i="121"/>
  <c r="O31" i="121"/>
  <c r="L31" i="121"/>
  <c r="I31" i="121"/>
  <c r="P30" i="121"/>
  <c r="O30" i="121"/>
  <c r="L30" i="121"/>
  <c r="I30" i="121"/>
  <c r="P29" i="121"/>
  <c r="O29" i="121"/>
  <c r="L29" i="121"/>
  <c r="I29" i="121"/>
  <c r="P28" i="121"/>
  <c r="O28" i="121"/>
  <c r="L28" i="121"/>
  <c r="I28" i="121"/>
  <c r="P27" i="121"/>
  <c r="O27" i="121"/>
  <c r="L27" i="121"/>
  <c r="I27" i="121"/>
  <c r="P26" i="121"/>
  <c r="O26" i="121"/>
  <c r="L26" i="121"/>
  <c r="I26" i="121"/>
  <c r="P25" i="121"/>
  <c r="O25" i="121"/>
  <c r="L25" i="121"/>
  <c r="I25" i="121"/>
  <c r="P24" i="121"/>
  <c r="O24" i="121"/>
  <c r="L24" i="121"/>
  <c r="I24" i="121"/>
  <c r="P23" i="121"/>
  <c r="O23" i="121"/>
  <c r="L23" i="121"/>
  <c r="I23" i="121"/>
  <c r="P22" i="121"/>
  <c r="O22" i="121"/>
  <c r="L22" i="121"/>
  <c r="I22" i="121"/>
  <c r="P21" i="121"/>
  <c r="O21" i="121"/>
  <c r="L21" i="121"/>
  <c r="I21" i="121"/>
  <c r="P20" i="121"/>
  <c r="O20" i="121"/>
  <c r="L20" i="121"/>
  <c r="I20" i="121"/>
  <c r="P19" i="121"/>
  <c r="O19" i="121"/>
  <c r="L19" i="121"/>
  <c r="I19" i="121"/>
  <c r="P18" i="121"/>
  <c r="O18" i="121"/>
  <c r="L18" i="121"/>
  <c r="I18" i="121"/>
  <c r="P17" i="121"/>
  <c r="O17" i="121"/>
  <c r="L17" i="121"/>
  <c r="I17" i="121"/>
  <c r="P16" i="121"/>
  <c r="O16" i="121"/>
  <c r="L16" i="121"/>
  <c r="I16" i="121"/>
  <c r="P15" i="121"/>
  <c r="O15" i="121"/>
  <c r="L15" i="121"/>
  <c r="I15" i="121"/>
  <c r="P14" i="121"/>
  <c r="O14" i="121"/>
  <c r="L14" i="121"/>
  <c r="I14" i="121"/>
  <c r="P13" i="121"/>
  <c r="O13" i="121"/>
  <c r="L13" i="121"/>
  <c r="I13" i="121"/>
  <c r="P12" i="121"/>
  <c r="O12" i="121"/>
  <c r="L12" i="121"/>
  <c r="I12" i="121"/>
  <c r="P11" i="121"/>
  <c r="O11" i="121"/>
  <c r="L11" i="121"/>
  <c r="I11" i="121"/>
  <c r="P10" i="121"/>
  <c r="O10" i="121"/>
  <c r="L10" i="121"/>
  <c r="I10" i="121"/>
  <c r="P9" i="121"/>
  <c r="O9" i="121"/>
  <c r="L9" i="121"/>
  <c r="I9" i="121"/>
  <c r="P8" i="121"/>
  <c r="O8" i="121"/>
  <c r="L8" i="121"/>
  <c r="I8" i="121"/>
  <c r="P7" i="121"/>
  <c r="O7" i="121"/>
  <c r="L7" i="121"/>
  <c r="I7" i="121"/>
  <c r="P6" i="121"/>
  <c r="O6" i="121"/>
  <c r="L6" i="121"/>
  <c r="I6" i="121"/>
  <c r="N5" i="121"/>
  <c r="M5" i="121"/>
  <c r="K5" i="121"/>
  <c r="P5" i="121" s="1"/>
  <c r="J5" i="121"/>
  <c r="E33" i="119"/>
  <c r="B33" i="119"/>
  <c r="E32" i="119"/>
  <c r="B32" i="119"/>
  <c r="E31" i="119"/>
  <c r="B31" i="119"/>
  <c r="E30" i="119"/>
  <c r="B30" i="119"/>
  <c r="E29" i="119"/>
  <c r="B29" i="119"/>
  <c r="E28" i="119"/>
  <c r="B28" i="119"/>
  <c r="E27" i="119"/>
  <c r="B27" i="119"/>
  <c r="E26" i="119"/>
  <c r="B26" i="119"/>
  <c r="E25" i="119"/>
  <c r="B25" i="119"/>
  <c r="E24" i="119"/>
  <c r="B24" i="119"/>
  <c r="E23" i="119"/>
  <c r="B23" i="119"/>
  <c r="E22" i="119"/>
  <c r="B22" i="119"/>
  <c r="E21" i="119"/>
  <c r="B21" i="119"/>
  <c r="E20" i="119"/>
  <c r="B20" i="119"/>
  <c r="E19" i="119"/>
  <c r="B19" i="119"/>
  <c r="E18" i="119"/>
  <c r="B18" i="119"/>
  <c r="E17" i="119"/>
  <c r="B17" i="119"/>
  <c r="E16" i="119"/>
  <c r="B16" i="119"/>
  <c r="E15" i="119"/>
  <c r="B15" i="119"/>
  <c r="E14" i="119"/>
  <c r="B14" i="119"/>
  <c r="E13" i="119"/>
  <c r="B13" i="119"/>
  <c r="E12" i="119"/>
  <c r="B12" i="119"/>
  <c r="E11" i="119"/>
  <c r="B11" i="119"/>
  <c r="E10" i="119"/>
  <c r="B10" i="119"/>
  <c r="E9" i="119"/>
  <c r="B9" i="119"/>
  <c r="E8" i="119"/>
  <c r="B8" i="119"/>
  <c r="E7" i="119"/>
  <c r="B7" i="119"/>
  <c r="E6" i="119"/>
  <c r="B6" i="119"/>
  <c r="G5" i="119"/>
  <c r="F5" i="119"/>
  <c r="E5" i="119"/>
  <c r="D5" i="119"/>
  <c r="C5" i="119"/>
  <c r="B5" i="119" s="1"/>
  <c r="Q5" i="122" l="1"/>
  <c r="Q33" i="121"/>
  <c r="Q32" i="121"/>
  <c r="Q31" i="121"/>
  <c r="Q30" i="121"/>
  <c r="Q29" i="121"/>
  <c r="Q28" i="121"/>
  <c r="Q27" i="121"/>
  <c r="Q26" i="121"/>
  <c r="Q25" i="121"/>
  <c r="Q24" i="121"/>
  <c r="Q23" i="121"/>
  <c r="Q22" i="121"/>
  <c r="Q21" i="121"/>
  <c r="Q20" i="121"/>
  <c r="Q19" i="121"/>
  <c r="Q18" i="121"/>
  <c r="Q17" i="121"/>
  <c r="Q16" i="121"/>
  <c r="Q15" i="121"/>
  <c r="Q14" i="121"/>
  <c r="Q13" i="121"/>
  <c r="Q12" i="121"/>
  <c r="Q11" i="121"/>
  <c r="Q10" i="121"/>
  <c r="L5" i="121"/>
  <c r="Q9" i="121"/>
  <c r="Q8" i="121"/>
  <c r="Q7" i="121"/>
  <c r="Q6" i="121"/>
  <c r="I5" i="121"/>
  <c r="O5" i="121"/>
  <c r="P33" i="120"/>
  <c r="O33" i="120"/>
  <c r="L33" i="120"/>
  <c r="I33" i="120"/>
  <c r="P32" i="120"/>
  <c r="O32" i="120"/>
  <c r="L32" i="120"/>
  <c r="I32" i="120"/>
  <c r="P31" i="120"/>
  <c r="O31" i="120"/>
  <c r="L31" i="120"/>
  <c r="I31" i="120"/>
  <c r="P30" i="120"/>
  <c r="O30" i="120"/>
  <c r="L30" i="120"/>
  <c r="I30" i="120"/>
  <c r="P29" i="120"/>
  <c r="O29" i="120"/>
  <c r="L29" i="120"/>
  <c r="I29" i="120"/>
  <c r="P28" i="120"/>
  <c r="O28" i="120"/>
  <c r="L28" i="120"/>
  <c r="I28" i="120"/>
  <c r="P27" i="120"/>
  <c r="O27" i="120"/>
  <c r="L27" i="120"/>
  <c r="I27" i="120"/>
  <c r="P26" i="120"/>
  <c r="O26" i="120"/>
  <c r="L26" i="120"/>
  <c r="I26" i="120"/>
  <c r="P25" i="120"/>
  <c r="O25" i="120"/>
  <c r="L25" i="120"/>
  <c r="I25" i="120"/>
  <c r="P24" i="120"/>
  <c r="O24" i="120"/>
  <c r="L24" i="120"/>
  <c r="I24" i="120"/>
  <c r="P23" i="120"/>
  <c r="O23" i="120"/>
  <c r="L23" i="120"/>
  <c r="I23" i="120"/>
  <c r="P22" i="120"/>
  <c r="O22" i="120"/>
  <c r="L22" i="120"/>
  <c r="I22" i="120"/>
  <c r="P21" i="120"/>
  <c r="O21" i="120"/>
  <c r="L21" i="120"/>
  <c r="I21" i="120"/>
  <c r="P20" i="120"/>
  <c r="O20" i="120"/>
  <c r="L20" i="120"/>
  <c r="I20" i="120"/>
  <c r="P19" i="120"/>
  <c r="O19" i="120"/>
  <c r="L19" i="120"/>
  <c r="I19" i="120"/>
  <c r="P18" i="120"/>
  <c r="O18" i="120"/>
  <c r="L18" i="120"/>
  <c r="I18" i="120"/>
  <c r="P17" i="120"/>
  <c r="O17" i="120"/>
  <c r="L17" i="120"/>
  <c r="I17" i="120"/>
  <c r="P16" i="120"/>
  <c r="O16" i="120"/>
  <c r="L16" i="120"/>
  <c r="I16" i="120"/>
  <c r="P15" i="120"/>
  <c r="O15" i="120"/>
  <c r="L15" i="120"/>
  <c r="I15" i="120"/>
  <c r="P14" i="120"/>
  <c r="O14" i="120"/>
  <c r="L14" i="120"/>
  <c r="I14" i="120"/>
  <c r="P13" i="120"/>
  <c r="O13" i="120"/>
  <c r="L13" i="120"/>
  <c r="I13" i="120"/>
  <c r="P12" i="120"/>
  <c r="O12" i="120"/>
  <c r="L12" i="120"/>
  <c r="I12" i="120"/>
  <c r="P11" i="120"/>
  <c r="O11" i="120"/>
  <c r="L11" i="120"/>
  <c r="I11" i="120"/>
  <c r="P10" i="120"/>
  <c r="O10" i="120"/>
  <c r="L10" i="120"/>
  <c r="I10" i="120"/>
  <c r="P9" i="120"/>
  <c r="O9" i="120"/>
  <c r="L9" i="120"/>
  <c r="I9" i="120"/>
  <c r="P8" i="120"/>
  <c r="O8" i="120"/>
  <c r="L8" i="120"/>
  <c r="I8" i="120"/>
  <c r="P7" i="120"/>
  <c r="O7" i="120"/>
  <c r="L7" i="120"/>
  <c r="I7" i="120"/>
  <c r="P6" i="120"/>
  <c r="O6" i="120"/>
  <c r="L6" i="120"/>
  <c r="I6" i="120"/>
  <c r="N5" i="120"/>
  <c r="M5" i="120"/>
  <c r="K5" i="120"/>
  <c r="P5" i="120" s="1"/>
  <c r="J5" i="120"/>
  <c r="O5" i="120" s="1"/>
  <c r="P33" i="119"/>
  <c r="O33" i="119"/>
  <c r="L33" i="119"/>
  <c r="I33" i="119"/>
  <c r="P32" i="119"/>
  <c r="O32" i="119"/>
  <c r="L32" i="119"/>
  <c r="I32" i="119"/>
  <c r="P31" i="119"/>
  <c r="O31" i="119"/>
  <c r="L31" i="119"/>
  <c r="I31" i="119"/>
  <c r="P30" i="119"/>
  <c r="O30" i="119"/>
  <c r="L30" i="119"/>
  <c r="I30" i="119"/>
  <c r="P29" i="119"/>
  <c r="O29" i="119"/>
  <c r="L29" i="119"/>
  <c r="I29" i="119"/>
  <c r="P28" i="119"/>
  <c r="O28" i="119"/>
  <c r="L28" i="119"/>
  <c r="I28" i="119"/>
  <c r="P27" i="119"/>
  <c r="O27" i="119"/>
  <c r="L27" i="119"/>
  <c r="I27" i="119"/>
  <c r="P26" i="119"/>
  <c r="O26" i="119"/>
  <c r="L26" i="119"/>
  <c r="I26" i="119"/>
  <c r="P25" i="119"/>
  <c r="O25" i="119"/>
  <c r="L25" i="119"/>
  <c r="I25" i="119"/>
  <c r="P24" i="119"/>
  <c r="O24" i="119"/>
  <c r="L24" i="119"/>
  <c r="I24" i="119"/>
  <c r="P23" i="119"/>
  <c r="O23" i="119"/>
  <c r="L23" i="119"/>
  <c r="I23" i="119"/>
  <c r="P22" i="119"/>
  <c r="O22" i="119"/>
  <c r="L22" i="119"/>
  <c r="I22" i="119"/>
  <c r="P21" i="119"/>
  <c r="O21" i="119"/>
  <c r="L21" i="119"/>
  <c r="I21" i="119"/>
  <c r="P20" i="119"/>
  <c r="O20" i="119"/>
  <c r="L20" i="119"/>
  <c r="I20" i="119"/>
  <c r="P19" i="119"/>
  <c r="O19" i="119"/>
  <c r="L19" i="119"/>
  <c r="I19" i="119"/>
  <c r="P18" i="119"/>
  <c r="O18" i="119"/>
  <c r="L18" i="119"/>
  <c r="I18" i="119"/>
  <c r="P17" i="119"/>
  <c r="O17" i="119"/>
  <c r="L17" i="119"/>
  <c r="I17" i="119"/>
  <c r="P16" i="119"/>
  <c r="O16" i="119"/>
  <c r="L16" i="119"/>
  <c r="I16" i="119"/>
  <c r="P15" i="119"/>
  <c r="O15" i="119"/>
  <c r="L15" i="119"/>
  <c r="I15" i="119"/>
  <c r="P14" i="119"/>
  <c r="O14" i="119"/>
  <c r="L14" i="119"/>
  <c r="I14" i="119"/>
  <c r="P13" i="119"/>
  <c r="O13" i="119"/>
  <c r="L13" i="119"/>
  <c r="I13" i="119"/>
  <c r="P12" i="119"/>
  <c r="O12" i="119"/>
  <c r="L12" i="119"/>
  <c r="I12" i="119"/>
  <c r="P11" i="119"/>
  <c r="O11" i="119"/>
  <c r="L11" i="119"/>
  <c r="I11" i="119"/>
  <c r="P10" i="119"/>
  <c r="O10" i="119"/>
  <c r="L10" i="119"/>
  <c r="I10" i="119"/>
  <c r="P9" i="119"/>
  <c r="O9" i="119"/>
  <c r="L9" i="119"/>
  <c r="I9" i="119"/>
  <c r="P8" i="119"/>
  <c r="O8" i="119"/>
  <c r="L8" i="119"/>
  <c r="I8" i="119"/>
  <c r="P7" i="119"/>
  <c r="O7" i="119"/>
  <c r="L7" i="119"/>
  <c r="I7" i="119"/>
  <c r="P6" i="119"/>
  <c r="O6" i="119"/>
  <c r="L6" i="119"/>
  <c r="I6" i="119"/>
  <c r="N5" i="119"/>
  <c r="M5" i="119"/>
  <c r="K5" i="119"/>
  <c r="P5" i="119" s="1"/>
  <c r="J5" i="119"/>
  <c r="N5" i="118"/>
  <c r="M5" i="118"/>
  <c r="L6" i="118"/>
  <c r="L7" i="118"/>
  <c r="L8" i="118"/>
  <c r="L9" i="118"/>
  <c r="L10" i="118"/>
  <c r="L11" i="118"/>
  <c r="L12" i="118"/>
  <c r="L13" i="118"/>
  <c r="L14" i="118"/>
  <c r="L15" i="118"/>
  <c r="L16" i="118"/>
  <c r="L17" i="118"/>
  <c r="L18" i="118"/>
  <c r="L19" i="118"/>
  <c r="L20" i="118"/>
  <c r="L21" i="118"/>
  <c r="L22" i="118"/>
  <c r="L23" i="118"/>
  <c r="L24" i="118"/>
  <c r="L25" i="118"/>
  <c r="L26" i="118"/>
  <c r="L27" i="118"/>
  <c r="L28" i="118"/>
  <c r="L29" i="118"/>
  <c r="L30" i="118"/>
  <c r="L31" i="118"/>
  <c r="L32" i="118"/>
  <c r="L33" i="118"/>
  <c r="I6" i="118"/>
  <c r="I7" i="118"/>
  <c r="I8" i="118"/>
  <c r="I9" i="118"/>
  <c r="I10" i="118"/>
  <c r="I11" i="118"/>
  <c r="I12" i="118"/>
  <c r="I13" i="118"/>
  <c r="I14" i="118"/>
  <c r="I15" i="118"/>
  <c r="I16" i="118"/>
  <c r="I17" i="118"/>
  <c r="I18" i="118"/>
  <c r="I19" i="118"/>
  <c r="I20" i="118"/>
  <c r="I21" i="118"/>
  <c r="I22" i="118"/>
  <c r="I23" i="118"/>
  <c r="I24" i="118"/>
  <c r="I25" i="118"/>
  <c r="I26" i="118"/>
  <c r="I27" i="118"/>
  <c r="I28" i="118"/>
  <c r="I29" i="118"/>
  <c r="I30" i="118"/>
  <c r="I31" i="118"/>
  <c r="I32" i="118"/>
  <c r="I33" i="118"/>
  <c r="K5" i="118"/>
  <c r="J5" i="118"/>
  <c r="Q6" i="120" l="1"/>
  <c r="Q5" i="121"/>
  <c r="Q33" i="120"/>
  <c r="Q32" i="120"/>
  <c r="Q31" i="120"/>
  <c r="Q30" i="120"/>
  <c r="Q29" i="120"/>
  <c r="Q28" i="120"/>
  <c r="Q27" i="120"/>
  <c r="L5" i="120"/>
  <c r="Q26" i="120"/>
  <c r="Q25" i="120"/>
  <c r="Q24" i="120"/>
  <c r="Q23" i="120"/>
  <c r="Q22" i="120"/>
  <c r="Q21" i="120"/>
  <c r="Q20" i="120"/>
  <c r="Q18" i="120"/>
  <c r="Q19" i="120"/>
  <c r="Q17" i="120"/>
  <c r="Q16" i="120"/>
  <c r="Q15" i="120"/>
  <c r="Q14" i="120"/>
  <c r="Q13" i="120"/>
  <c r="Q12" i="120"/>
  <c r="Q11" i="120"/>
  <c r="Q10" i="120"/>
  <c r="Q9" i="120"/>
  <c r="Q8" i="120"/>
  <c r="Q7" i="120"/>
  <c r="I5" i="120"/>
  <c r="Q33" i="119"/>
  <c r="Q32" i="119"/>
  <c r="Q31" i="119"/>
  <c r="Q30" i="119"/>
  <c r="Q29" i="119"/>
  <c r="Q28" i="119"/>
  <c r="Q27" i="119"/>
  <c r="Q26" i="119"/>
  <c r="Q25" i="119"/>
  <c r="Q24" i="119"/>
  <c r="Q23" i="119"/>
  <c r="Q22" i="119"/>
  <c r="Q21" i="119"/>
  <c r="Q20" i="119"/>
  <c r="Q19" i="119"/>
  <c r="L5" i="119"/>
  <c r="Q18" i="119"/>
  <c r="Q17" i="119"/>
  <c r="Q16" i="119"/>
  <c r="Q15" i="119"/>
  <c r="Q14" i="119"/>
  <c r="Q13" i="119"/>
  <c r="Q12" i="119"/>
  <c r="Q11" i="119"/>
  <c r="Q10" i="119"/>
  <c r="Q9" i="119"/>
  <c r="Q8" i="119"/>
  <c r="Q7" i="119"/>
  <c r="Q6" i="119"/>
  <c r="I5" i="119"/>
  <c r="L5" i="118"/>
  <c r="I5" i="118"/>
  <c r="O5" i="119"/>
  <c r="E33" i="118"/>
  <c r="B33" i="118"/>
  <c r="E32" i="118"/>
  <c r="B32" i="118"/>
  <c r="E31" i="118"/>
  <c r="B31" i="118"/>
  <c r="E30" i="118"/>
  <c r="B30" i="118"/>
  <c r="E29" i="118"/>
  <c r="B29" i="118"/>
  <c r="E28" i="118"/>
  <c r="B28" i="118"/>
  <c r="E27" i="118"/>
  <c r="B27" i="118"/>
  <c r="E26" i="118"/>
  <c r="B26" i="118"/>
  <c r="E25" i="118"/>
  <c r="B25" i="118"/>
  <c r="E24" i="118"/>
  <c r="B24" i="118"/>
  <c r="E23" i="118"/>
  <c r="B23" i="118"/>
  <c r="E22" i="118"/>
  <c r="B22" i="118"/>
  <c r="E21" i="118"/>
  <c r="B21" i="118"/>
  <c r="E20" i="118"/>
  <c r="B20" i="118"/>
  <c r="E19" i="118"/>
  <c r="B19" i="118"/>
  <c r="E18" i="118"/>
  <c r="B18" i="118"/>
  <c r="E17" i="118"/>
  <c r="B17" i="118"/>
  <c r="E16" i="118"/>
  <c r="B16" i="118"/>
  <c r="E15" i="118"/>
  <c r="B15" i="118"/>
  <c r="E14" i="118"/>
  <c r="B14" i="118"/>
  <c r="E13" i="118"/>
  <c r="B13" i="118"/>
  <c r="E12" i="118"/>
  <c r="B12" i="118"/>
  <c r="E11" i="118"/>
  <c r="B11" i="118"/>
  <c r="E10" i="118"/>
  <c r="B10" i="118"/>
  <c r="E9" i="118"/>
  <c r="B9" i="118"/>
  <c r="E8" i="118"/>
  <c r="B8" i="118"/>
  <c r="E7" i="118"/>
  <c r="B7" i="118"/>
  <c r="E6" i="118"/>
  <c r="B6" i="118"/>
  <c r="G5" i="118"/>
  <c r="F5" i="118"/>
  <c r="E5" i="118" s="1"/>
  <c r="D5" i="118"/>
  <c r="P5" i="118" s="1"/>
  <c r="C5" i="118"/>
  <c r="B5" i="118" s="1"/>
  <c r="P33" i="118"/>
  <c r="O33" i="118"/>
  <c r="Q33" i="118"/>
  <c r="P32" i="118"/>
  <c r="O32" i="118"/>
  <c r="Q32" i="118"/>
  <c r="P31" i="118"/>
  <c r="O31" i="118"/>
  <c r="Q31" i="118"/>
  <c r="P30" i="118"/>
  <c r="O30" i="118"/>
  <c r="Q30" i="118"/>
  <c r="P29" i="118"/>
  <c r="O29" i="118"/>
  <c r="Q29" i="118"/>
  <c r="P28" i="118"/>
  <c r="O28" i="118"/>
  <c r="Q28" i="118"/>
  <c r="P27" i="118"/>
  <c r="O27" i="118"/>
  <c r="Q27" i="118"/>
  <c r="Q26" i="118"/>
  <c r="P26" i="118"/>
  <c r="O26" i="118"/>
  <c r="P25" i="118"/>
  <c r="O25" i="118"/>
  <c r="Q25" i="118"/>
  <c r="P24" i="118"/>
  <c r="O24" i="118"/>
  <c r="Q24" i="118"/>
  <c r="P23" i="118"/>
  <c r="O23" i="118"/>
  <c r="Q23" i="118"/>
  <c r="P22" i="118"/>
  <c r="O22" i="118"/>
  <c r="Q22" i="118"/>
  <c r="P21" i="118"/>
  <c r="O21" i="118"/>
  <c r="Q21" i="118"/>
  <c r="P20" i="118"/>
  <c r="O20" i="118"/>
  <c r="Q20" i="118"/>
  <c r="P19" i="118"/>
  <c r="O19" i="118"/>
  <c r="Q19" i="118"/>
  <c r="P18" i="118"/>
  <c r="O18" i="118"/>
  <c r="Q18" i="118"/>
  <c r="P17" i="118"/>
  <c r="O17" i="118"/>
  <c r="Q17" i="118"/>
  <c r="P16" i="118"/>
  <c r="O16" i="118"/>
  <c r="Q16" i="118"/>
  <c r="P15" i="118"/>
  <c r="O15" i="118"/>
  <c r="Q15" i="118"/>
  <c r="P14" i="118"/>
  <c r="O14" i="118"/>
  <c r="Q14" i="118"/>
  <c r="P13" i="118"/>
  <c r="O13" i="118"/>
  <c r="Q13" i="118"/>
  <c r="P12" i="118"/>
  <c r="O12" i="118"/>
  <c r="Q12" i="118"/>
  <c r="P11" i="118"/>
  <c r="O11" i="118"/>
  <c r="Q11" i="118"/>
  <c r="P10" i="118"/>
  <c r="O10" i="118"/>
  <c r="Q10" i="118"/>
  <c r="P9" i="118"/>
  <c r="O9" i="118"/>
  <c r="Q9" i="118"/>
  <c r="P8" i="118"/>
  <c r="O8" i="118"/>
  <c r="Q8" i="118"/>
  <c r="P7" i="118"/>
  <c r="O7" i="118"/>
  <c r="Q7" i="118"/>
  <c r="P6" i="118"/>
  <c r="O6" i="118"/>
  <c r="Q6" i="118"/>
  <c r="N5" i="116"/>
  <c r="M5" i="116"/>
  <c r="K5" i="116"/>
  <c r="I5" i="116" s="1"/>
  <c r="J5" i="116"/>
  <c r="I33" i="116"/>
  <c r="I32" i="116"/>
  <c r="I31" i="116"/>
  <c r="I30" i="116"/>
  <c r="I29" i="116"/>
  <c r="I28" i="116"/>
  <c r="I27" i="116"/>
  <c r="I26" i="116"/>
  <c r="I25" i="116"/>
  <c r="I24" i="116"/>
  <c r="I23" i="116"/>
  <c r="I22" i="116"/>
  <c r="I21" i="116"/>
  <c r="I20" i="116"/>
  <c r="I19" i="116"/>
  <c r="I18" i="116"/>
  <c r="I17" i="116"/>
  <c r="I16" i="116"/>
  <c r="I15" i="116"/>
  <c r="I14" i="116"/>
  <c r="I13" i="116"/>
  <c r="I12" i="116"/>
  <c r="I11" i="116"/>
  <c r="I10" i="116"/>
  <c r="I9" i="116"/>
  <c r="I8" i="116"/>
  <c r="I7" i="116"/>
  <c r="I6" i="116"/>
  <c r="L6" i="116"/>
  <c r="L7" i="116"/>
  <c r="L8" i="116"/>
  <c r="L9" i="116"/>
  <c r="L10" i="116"/>
  <c r="L11" i="116"/>
  <c r="L12" i="116"/>
  <c r="L13" i="116"/>
  <c r="L14" i="116"/>
  <c r="L15" i="116"/>
  <c r="L16" i="116"/>
  <c r="L17" i="116"/>
  <c r="L18" i="116"/>
  <c r="L19" i="116"/>
  <c r="L20" i="116"/>
  <c r="L21" i="116"/>
  <c r="L22" i="116"/>
  <c r="L23" i="116"/>
  <c r="L24" i="116"/>
  <c r="L25" i="116"/>
  <c r="L26" i="116"/>
  <c r="L27" i="116"/>
  <c r="L28" i="116"/>
  <c r="L29" i="116"/>
  <c r="L30" i="116"/>
  <c r="L31" i="116"/>
  <c r="L32" i="116"/>
  <c r="L33" i="116"/>
  <c r="Q5" i="120" l="1"/>
  <c r="Q5" i="119"/>
  <c r="Q5" i="118"/>
  <c r="O5" i="118"/>
  <c r="L5" i="116"/>
  <c r="Q5" i="116" s="1"/>
  <c r="E33" i="116"/>
  <c r="B33" i="116"/>
  <c r="E32" i="116"/>
  <c r="B32" i="116"/>
  <c r="E31" i="116"/>
  <c r="B31" i="116"/>
  <c r="E30" i="116"/>
  <c r="B30" i="116"/>
  <c r="E29" i="116"/>
  <c r="B29" i="116"/>
  <c r="E28" i="116"/>
  <c r="B28" i="116"/>
  <c r="E27" i="116"/>
  <c r="B27" i="116"/>
  <c r="E26" i="116"/>
  <c r="B26" i="116"/>
  <c r="E25" i="116"/>
  <c r="B25" i="116"/>
  <c r="E24" i="116"/>
  <c r="B24" i="116"/>
  <c r="E23" i="116"/>
  <c r="B23" i="116"/>
  <c r="E22" i="116"/>
  <c r="B22" i="116"/>
  <c r="E21" i="116"/>
  <c r="B21" i="116"/>
  <c r="E20" i="116"/>
  <c r="B20" i="116"/>
  <c r="E19" i="116"/>
  <c r="B19" i="116"/>
  <c r="E18" i="116"/>
  <c r="B18" i="116"/>
  <c r="E17" i="116"/>
  <c r="B17" i="116"/>
  <c r="E16" i="116"/>
  <c r="B16" i="116"/>
  <c r="E15" i="116"/>
  <c r="B15" i="116"/>
  <c r="E14" i="116"/>
  <c r="B14" i="116"/>
  <c r="E13" i="116"/>
  <c r="B13" i="116"/>
  <c r="E12" i="116"/>
  <c r="B12" i="116"/>
  <c r="E11" i="116"/>
  <c r="B11" i="116"/>
  <c r="E10" i="116"/>
  <c r="B10" i="116"/>
  <c r="E9" i="116"/>
  <c r="B9" i="116"/>
  <c r="E8" i="116"/>
  <c r="B8" i="116"/>
  <c r="E7" i="116"/>
  <c r="B7" i="116"/>
  <c r="E6" i="116"/>
  <c r="B6" i="116"/>
  <c r="G5" i="116"/>
  <c r="F5" i="116"/>
  <c r="D5" i="116"/>
  <c r="C5" i="116"/>
  <c r="B5" i="116"/>
  <c r="P33" i="116"/>
  <c r="O33" i="116"/>
  <c r="Q33" i="116"/>
  <c r="P32" i="116"/>
  <c r="O32" i="116"/>
  <c r="Q32" i="116"/>
  <c r="P31" i="116"/>
  <c r="O31" i="116"/>
  <c r="Q31" i="116"/>
  <c r="P30" i="116"/>
  <c r="O30" i="116"/>
  <c r="Q30" i="116"/>
  <c r="P29" i="116"/>
  <c r="O29" i="116"/>
  <c r="Q29" i="116"/>
  <c r="P28" i="116"/>
  <c r="O28" i="116"/>
  <c r="Q28" i="116"/>
  <c r="P27" i="116"/>
  <c r="O27" i="116"/>
  <c r="Q27" i="116"/>
  <c r="P26" i="116"/>
  <c r="O26" i="116"/>
  <c r="Q26" i="116"/>
  <c r="P25" i="116"/>
  <c r="O25" i="116"/>
  <c r="Q25" i="116"/>
  <c r="P24" i="116"/>
  <c r="O24" i="116"/>
  <c r="Q24" i="116"/>
  <c r="P23" i="116"/>
  <c r="O23" i="116"/>
  <c r="Q23" i="116"/>
  <c r="P22" i="116"/>
  <c r="O22" i="116"/>
  <c r="Q22" i="116"/>
  <c r="P21" i="116"/>
  <c r="O21" i="116"/>
  <c r="Q21" i="116"/>
  <c r="P20" i="116"/>
  <c r="O20" i="116"/>
  <c r="Q20" i="116"/>
  <c r="P19" i="116"/>
  <c r="O19" i="116"/>
  <c r="Q19" i="116"/>
  <c r="P18" i="116"/>
  <c r="O18" i="116"/>
  <c r="Q18" i="116"/>
  <c r="P17" i="116"/>
  <c r="O17" i="116"/>
  <c r="Q17" i="116"/>
  <c r="P16" i="116"/>
  <c r="O16" i="116"/>
  <c r="Q16" i="116"/>
  <c r="P15" i="116"/>
  <c r="O15" i="116"/>
  <c r="Q15" i="116"/>
  <c r="P14" i="116"/>
  <c r="O14" i="116"/>
  <c r="Q14" i="116"/>
  <c r="P13" i="116"/>
  <c r="O13" i="116"/>
  <c r="Q13" i="116"/>
  <c r="P12" i="116"/>
  <c r="O12" i="116"/>
  <c r="Q12" i="116"/>
  <c r="P11" i="116"/>
  <c r="O11" i="116"/>
  <c r="Q11" i="116"/>
  <c r="P10" i="116"/>
  <c r="O10" i="116"/>
  <c r="Q10" i="116"/>
  <c r="P9" i="116"/>
  <c r="O9" i="116"/>
  <c r="Q9" i="116"/>
  <c r="P8" i="116"/>
  <c r="O8" i="116"/>
  <c r="Q8" i="116"/>
  <c r="P7" i="116"/>
  <c r="O7" i="116"/>
  <c r="P6" i="116"/>
  <c r="O6" i="116"/>
  <c r="Q6" i="116"/>
  <c r="P5" i="116"/>
  <c r="O5" i="116"/>
  <c r="E5" i="116" l="1"/>
  <c r="Q7" i="116"/>
  <c r="P33" i="115"/>
  <c r="O33" i="115"/>
  <c r="L33" i="115"/>
  <c r="I33" i="115"/>
  <c r="Q33" i="115" s="1"/>
  <c r="E33" i="115"/>
  <c r="B33" i="115"/>
  <c r="P32" i="115"/>
  <c r="O32" i="115"/>
  <c r="L32" i="115"/>
  <c r="I32" i="115"/>
  <c r="E32" i="115"/>
  <c r="B32" i="115"/>
  <c r="P31" i="115"/>
  <c r="O31" i="115"/>
  <c r="L31" i="115"/>
  <c r="I31" i="115"/>
  <c r="Q31" i="115" s="1"/>
  <c r="E31" i="115"/>
  <c r="B31" i="115"/>
  <c r="P30" i="115"/>
  <c r="O30" i="115"/>
  <c r="L30" i="115"/>
  <c r="I30" i="115"/>
  <c r="E30" i="115"/>
  <c r="B30" i="115"/>
  <c r="P29" i="115"/>
  <c r="O29" i="115"/>
  <c r="L29" i="115"/>
  <c r="I29" i="115"/>
  <c r="Q29" i="115" s="1"/>
  <c r="E29" i="115"/>
  <c r="B29" i="115"/>
  <c r="P28" i="115"/>
  <c r="O28" i="115"/>
  <c r="L28" i="115"/>
  <c r="I28" i="115"/>
  <c r="E28" i="115"/>
  <c r="B28" i="115"/>
  <c r="P27" i="115"/>
  <c r="O27" i="115"/>
  <c r="L27" i="115"/>
  <c r="I27" i="115"/>
  <c r="Q27" i="115" s="1"/>
  <c r="E27" i="115"/>
  <c r="B27" i="115"/>
  <c r="P26" i="115"/>
  <c r="O26" i="115"/>
  <c r="L26" i="115"/>
  <c r="I26" i="115"/>
  <c r="E26" i="115"/>
  <c r="B26" i="115"/>
  <c r="P25" i="115"/>
  <c r="O25" i="115"/>
  <c r="L25" i="115"/>
  <c r="I25" i="115"/>
  <c r="Q25" i="115" s="1"/>
  <c r="E25" i="115"/>
  <c r="B25" i="115"/>
  <c r="P24" i="115"/>
  <c r="O24" i="115"/>
  <c r="L24" i="115"/>
  <c r="I24" i="115"/>
  <c r="E24" i="115"/>
  <c r="B24" i="115"/>
  <c r="P23" i="115"/>
  <c r="O23" i="115"/>
  <c r="L23" i="115"/>
  <c r="I23" i="115"/>
  <c r="Q23" i="115" s="1"/>
  <c r="E23" i="115"/>
  <c r="B23" i="115"/>
  <c r="P22" i="115"/>
  <c r="O22" i="115"/>
  <c r="L22" i="115"/>
  <c r="I22" i="115"/>
  <c r="E22" i="115"/>
  <c r="B22" i="115"/>
  <c r="P21" i="115"/>
  <c r="O21" i="115"/>
  <c r="L21" i="115"/>
  <c r="I21" i="115"/>
  <c r="Q21" i="115" s="1"/>
  <c r="E21" i="115"/>
  <c r="B21" i="115"/>
  <c r="P20" i="115"/>
  <c r="O20" i="115"/>
  <c r="L20" i="115"/>
  <c r="I20" i="115"/>
  <c r="E20" i="115"/>
  <c r="B20" i="115"/>
  <c r="P19" i="115"/>
  <c r="O19" i="115"/>
  <c r="L19" i="115"/>
  <c r="I19" i="115"/>
  <c r="Q19" i="115" s="1"/>
  <c r="E19" i="115"/>
  <c r="B19" i="115"/>
  <c r="P18" i="115"/>
  <c r="O18" i="115"/>
  <c r="L18" i="115"/>
  <c r="I18" i="115"/>
  <c r="E18" i="115"/>
  <c r="B18" i="115"/>
  <c r="P17" i="115"/>
  <c r="O17" i="115"/>
  <c r="L17" i="115"/>
  <c r="I17" i="115"/>
  <c r="Q17" i="115" s="1"/>
  <c r="E17" i="115"/>
  <c r="B17" i="115"/>
  <c r="P16" i="115"/>
  <c r="O16" i="115"/>
  <c r="L16" i="115"/>
  <c r="I16" i="115"/>
  <c r="E16" i="115"/>
  <c r="B16" i="115"/>
  <c r="P15" i="115"/>
  <c r="O15" i="115"/>
  <c r="L15" i="115"/>
  <c r="I15" i="115"/>
  <c r="Q15" i="115" s="1"/>
  <c r="E15" i="115"/>
  <c r="B15" i="115"/>
  <c r="P14" i="115"/>
  <c r="O14" i="115"/>
  <c r="L14" i="115"/>
  <c r="I14" i="115"/>
  <c r="E14" i="115"/>
  <c r="B14" i="115"/>
  <c r="P13" i="115"/>
  <c r="O13" i="115"/>
  <c r="L13" i="115"/>
  <c r="I13" i="115"/>
  <c r="Q13" i="115" s="1"/>
  <c r="E13" i="115"/>
  <c r="B13" i="115"/>
  <c r="P12" i="115"/>
  <c r="O12" i="115"/>
  <c r="L12" i="115"/>
  <c r="I12" i="115"/>
  <c r="E12" i="115"/>
  <c r="B12" i="115"/>
  <c r="P11" i="115"/>
  <c r="O11" i="115"/>
  <c r="L11" i="115"/>
  <c r="I11" i="115"/>
  <c r="Q11" i="115" s="1"/>
  <c r="E11" i="115"/>
  <c r="B11" i="115"/>
  <c r="P10" i="115"/>
  <c r="O10" i="115"/>
  <c r="L10" i="115"/>
  <c r="I10" i="115"/>
  <c r="E10" i="115"/>
  <c r="B10" i="115"/>
  <c r="P9" i="115"/>
  <c r="O9" i="115"/>
  <c r="L9" i="115"/>
  <c r="I9" i="115"/>
  <c r="Q9" i="115" s="1"/>
  <c r="E9" i="115"/>
  <c r="B9" i="115"/>
  <c r="P8" i="115"/>
  <c r="O8" i="115"/>
  <c r="L8" i="115"/>
  <c r="I8" i="115"/>
  <c r="E8" i="115"/>
  <c r="B8" i="115"/>
  <c r="P7" i="115"/>
  <c r="O7" i="115"/>
  <c r="L7" i="115"/>
  <c r="I7" i="115"/>
  <c r="Q7" i="115" s="1"/>
  <c r="E7" i="115"/>
  <c r="B7" i="115"/>
  <c r="P6" i="115"/>
  <c r="O6" i="115"/>
  <c r="L6" i="115"/>
  <c r="I6" i="115"/>
  <c r="Q6" i="115" s="1"/>
  <c r="E6" i="115"/>
  <c r="B6" i="115"/>
  <c r="N5" i="115"/>
  <c r="M5" i="115"/>
  <c r="K5" i="115"/>
  <c r="J5" i="115"/>
  <c r="G5" i="115"/>
  <c r="F5" i="115"/>
  <c r="D5" i="115"/>
  <c r="C5" i="115"/>
  <c r="Q8" i="115" l="1"/>
  <c r="Q10" i="115"/>
  <c r="Q14" i="115"/>
  <c r="Q16" i="115"/>
  <c r="Q18" i="115"/>
  <c r="Q20" i="115"/>
  <c r="Q22" i="115"/>
  <c r="Q24" i="115"/>
  <c r="Q26" i="115"/>
  <c r="Q28" i="115"/>
  <c r="Q30" i="115"/>
  <c r="Q32" i="115"/>
  <c r="Q12" i="115"/>
  <c r="L5" i="115"/>
  <c r="E5" i="115"/>
  <c r="B5" i="115"/>
  <c r="P5" i="115"/>
  <c r="I5" i="115"/>
  <c r="Q5" i="115" s="1"/>
  <c r="O5" i="115"/>
  <c r="P33" i="113" l="1"/>
  <c r="O33" i="113"/>
  <c r="L33" i="113"/>
  <c r="I33" i="113"/>
  <c r="E33" i="113"/>
  <c r="B33" i="113"/>
  <c r="P32" i="113"/>
  <c r="O32" i="113"/>
  <c r="L32" i="113"/>
  <c r="I32" i="113"/>
  <c r="E32" i="113"/>
  <c r="B32" i="113"/>
  <c r="P31" i="113"/>
  <c r="O31" i="113"/>
  <c r="L31" i="113"/>
  <c r="I31" i="113"/>
  <c r="E31" i="113"/>
  <c r="B31" i="113"/>
  <c r="P30" i="113"/>
  <c r="O30" i="113"/>
  <c r="L30" i="113"/>
  <c r="I30" i="113"/>
  <c r="E30" i="113"/>
  <c r="B30" i="113"/>
  <c r="P29" i="113"/>
  <c r="O29" i="113"/>
  <c r="L29" i="113"/>
  <c r="I29" i="113"/>
  <c r="E29" i="113"/>
  <c r="B29" i="113"/>
  <c r="P28" i="113"/>
  <c r="O28" i="113"/>
  <c r="L28" i="113"/>
  <c r="I28" i="113"/>
  <c r="E28" i="113"/>
  <c r="B28" i="113"/>
  <c r="P27" i="113"/>
  <c r="O27" i="113"/>
  <c r="L27" i="113"/>
  <c r="I27" i="113"/>
  <c r="E27" i="113"/>
  <c r="B27" i="113"/>
  <c r="P26" i="113"/>
  <c r="O26" i="113"/>
  <c r="L26" i="113"/>
  <c r="I26" i="113"/>
  <c r="E26" i="113"/>
  <c r="B26" i="113"/>
  <c r="P25" i="113"/>
  <c r="O25" i="113"/>
  <c r="L25" i="113"/>
  <c r="I25" i="113"/>
  <c r="E25" i="113"/>
  <c r="B25" i="113"/>
  <c r="P24" i="113"/>
  <c r="O24" i="113"/>
  <c r="L24" i="113"/>
  <c r="I24" i="113"/>
  <c r="E24" i="113"/>
  <c r="B24" i="113"/>
  <c r="P23" i="113"/>
  <c r="O23" i="113"/>
  <c r="L23" i="113"/>
  <c r="I23" i="113"/>
  <c r="E23" i="113"/>
  <c r="B23" i="113"/>
  <c r="P22" i="113"/>
  <c r="O22" i="113"/>
  <c r="L22" i="113"/>
  <c r="I22" i="113"/>
  <c r="E22" i="113"/>
  <c r="B22" i="113"/>
  <c r="P21" i="113"/>
  <c r="O21" i="113"/>
  <c r="L21" i="113"/>
  <c r="I21" i="113"/>
  <c r="E21" i="113"/>
  <c r="B21" i="113"/>
  <c r="P20" i="113"/>
  <c r="O20" i="113"/>
  <c r="L20" i="113"/>
  <c r="I20" i="113"/>
  <c r="E20" i="113"/>
  <c r="B20" i="113"/>
  <c r="P19" i="113"/>
  <c r="O19" i="113"/>
  <c r="L19" i="113"/>
  <c r="I19" i="113"/>
  <c r="E19" i="113"/>
  <c r="B19" i="113"/>
  <c r="P18" i="113"/>
  <c r="O18" i="113"/>
  <c r="L18" i="113"/>
  <c r="I18" i="113"/>
  <c r="E18" i="113"/>
  <c r="B18" i="113"/>
  <c r="P17" i="113"/>
  <c r="O17" i="113"/>
  <c r="L17" i="113"/>
  <c r="I17" i="113"/>
  <c r="E17" i="113"/>
  <c r="B17" i="113"/>
  <c r="P16" i="113"/>
  <c r="O16" i="113"/>
  <c r="L16" i="113"/>
  <c r="I16" i="113"/>
  <c r="E16" i="113"/>
  <c r="B16" i="113"/>
  <c r="P15" i="113"/>
  <c r="O15" i="113"/>
  <c r="L15" i="113"/>
  <c r="I15" i="113"/>
  <c r="E15" i="113"/>
  <c r="B15" i="113"/>
  <c r="P14" i="113"/>
  <c r="O14" i="113"/>
  <c r="L14" i="113"/>
  <c r="I14" i="113"/>
  <c r="E14" i="113"/>
  <c r="B14" i="113"/>
  <c r="P13" i="113"/>
  <c r="O13" i="113"/>
  <c r="L13" i="113"/>
  <c r="I13" i="113"/>
  <c r="E13" i="113"/>
  <c r="B13" i="113"/>
  <c r="P12" i="113"/>
  <c r="O12" i="113"/>
  <c r="L12" i="113"/>
  <c r="I12" i="113"/>
  <c r="E12" i="113"/>
  <c r="B12" i="113"/>
  <c r="P11" i="113"/>
  <c r="O11" i="113"/>
  <c r="L11" i="113"/>
  <c r="I11" i="113"/>
  <c r="E11" i="113"/>
  <c r="B11" i="113"/>
  <c r="P10" i="113"/>
  <c r="O10" i="113"/>
  <c r="L10" i="113"/>
  <c r="I10" i="113"/>
  <c r="E10" i="113"/>
  <c r="B10" i="113"/>
  <c r="P9" i="113"/>
  <c r="O9" i="113"/>
  <c r="L9" i="113"/>
  <c r="I9" i="113"/>
  <c r="E9" i="113"/>
  <c r="B9" i="113"/>
  <c r="P8" i="113"/>
  <c r="O8" i="113"/>
  <c r="L8" i="113"/>
  <c r="I8" i="113"/>
  <c r="E8" i="113"/>
  <c r="B8" i="113"/>
  <c r="P7" i="113"/>
  <c r="O7" i="113"/>
  <c r="L7" i="113"/>
  <c r="I7" i="113"/>
  <c r="E7" i="113"/>
  <c r="B7" i="113"/>
  <c r="P6" i="113"/>
  <c r="O6" i="113"/>
  <c r="L6" i="113"/>
  <c r="I6" i="113"/>
  <c r="E6" i="113"/>
  <c r="B6" i="113"/>
  <c r="N5" i="113"/>
  <c r="M5" i="113"/>
  <c r="K5" i="113"/>
  <c r="J5" i="113"/>
  <c r="G5" i="113"/>
  <c r="F5" i="113"/>
  <c r="D5" i="113"/>
  <c r="C5" i="113"/>
  <c r="B5" i="113"/>
  <c r="O5" i="113" l="1"/>
  <c r="E5" i="113"/>
  <c r="L5" i="113"/>
  <c r="I5" i="113"/>
  <c r="P5" i="113"/>
  <c r="P33" i="111"/>
  <c r="O33" i="111"/>
  <c r="L33" i="111"/>
  <c r="I33" i="111"/>
  <c r="E33" i="111"/>
  <c r="B33" i="111"/>
  <c r="P32" i="111"/>
  <c r="O32" i="111"/>
  <c r="L32" i="111"/>
  <c r="I32" i="111"/>
  <c r="E32" i="111"/>
  <c r="B32" i="111"/>
  <c r="P31" i="111"/>
  <c r="O31" i="111"/>
  <c r="L31" i="111"/>
  <c r="I31" i="111"/>
  <c r="E31" i="111"/>
  <c r="B31" i="111"/>
  <c r="P30" i="111"/>
  <c r="O30" i="111"/>
  <c r="L30" i="111"/>
  <c r="I30" i="111"/>
  <c r="E30" i="111"/>
  <c r="B30" i="111"/>
  <c r="P29" i="111"/>
  <c r="O29" i="111"/>
  <c r="L29" i="111"/>
  <c r="I29" i="111"/>
  <c r="E29" i="111"/>
  <c r="B29" i="111"/>
  <c r="P28" i="111"/>
  <c r="O28" i="111"/>
  <c r="L28" i="111"/>
  <c r="I28" i="111"/>
  <c r="E28" i="111"/>
  <c r="B28" i="111"/>
  <c r="P27" i="111"/>
  <c r="O27" i="111"/>
  <c r="L27" i="111"/>
  <c r="I27" i="111"/>
  <c r="E27" i="111"/>
  <c r="B27" i="111"/>
  <c r="P26" i="111"/>
  <c r="O26" i="111"/>
  <c r="L26" i="111"/>
  <c r="I26" i="111"/>
  <c r="E26" i="111"/>
  <c r="B26" i="111"/>
  <c r="P25" i="111"/>
  <c r="O25" i="111"/>
  <c r="L25" i="111"/>
  <c r="I25" i="111"/>
  <c r="E25" i="111"/>
  <c r="B25" i="111"/>
  <c r="P24" i="111"/>
  <c r="O24" i="111"/>
  <c r="L24" i="111"/>
  <c r="I24" i="111"/>
  <c r="E24" i="111"/>
  <c r="B24" i="111"/>
  <c r="P23" i="111"/>
  <c r="O23" i="111"/>
  <c r="L23" i="111"/>
  <c r="I23" i="111"/>
  <c r="E23" i="111"/>
  <c r="B23" i="111"/>
  <c r="P22" i="111"/>
  <c r="O22" i="111"/>
  <c r="L22" i="111"/>
  <c r="I22" i="111"/>
  <c r="E22" i="111"/>
  <c r="B22" i="111"/>
  <c r="P21" i="111"/>
  <c r="O21" i="111"/>
  <c r="L21" i="111"/>
  <c r="I21" i="111"/>
  <c r="E21" i="111"/>
  <c r="B21" i="111"/>
  <c r="P20" i="111"/>
  <c r="O20" i="111"/>
  <c r="L20" i="111"/>
  <c r="I20" i="111"/>
  <c r="E20" i="111"/>
  <c r="B20" i="111"/>
  <c r="P19" i="111"/>
  <c r="O19" i="111"/>
  <c r="L19" i="111"/>
  <c r="I19" i="111"/>
  <c r="E19" i="111"/>
  <c r="B19" i="111"/>
  <c r="P18" i="111"/>
  <c r="O18" i="111"/>
  <c r="L18" i="111"/>
  <c r="I18" i="111"/>
  <c r="E18" i="111"/>
  <c r="B18" i="111"/>
  <c r="P17" i="111"/>
  <c r="O17" i="111"/>
  <c r="L17" i="111"/>
  <c r="I17" i="111"/>
  <c r="E17" i="111"/>
  <c r="B17" i="111"/>
  <c r="P16" i="111"/>
  <c r="O16" i="111"/>
  <c r="L16" i="111"/>
  <c r="I16" i="111"/>
  <c r="E16" i="111"/>
  <c r="B16" i="111"/>
  <c r="P15" i="111"/>
  <c r="O15" i="111"/>
  <c r="L15" i="111"/>
  <c r="I15" i="111"/>
  <c r="E15" i="111"/>
  <c r="B15" i="111"/>
  <c r="P14" i="111"/>
  <c r="O14" i="111"/>
  <c r="L14" i="111"/>
  <c r="I14" i="111"/>
  <c r="E14" i="111"/>
  <c r="B14" i="111"/>
  <c r="P13" i="111"/>
  <c r="O13" i="111"/>
  <c r="L13" i="111"/>
  <c r="I13" i="111"/>
  <c r="E13" i="111"/>
  <c r="B13" i="111"/>
  <c r="P12" i="111"/>
  <c r="O12" i="111"/>
  <c r="L12" i="111"/>
  <c r="I12" i="111"/>
  <c r="E12" i="111"/>
  <c r="B12" i="111"/>
  <c r="P11" i="111"/>
  <c r="O11" i="111"/>
  <c r="L11" i="111"/>
  <c r="I11" i="111"/>
  <c r="E11" i="111"/>
  <c r="B11" i="111"/>
  <c r="P10" i="111"/>
  <c r="O10" i="111"/>
  <c r="L10" i="111"/>
  <c r="I10" i="111"/>
  <c r="E10" i="111"/>
  <c r="B10" i="111"/>
  <c r="P9" i="111"/>
  <c r="O9" i="111"/>
  <c r="L9" i="111"/>
  <c r="I9" i="111"/>
  <c r="E9" i="111"/>
  <c r="B9" i="111"/>
  <c r="P8" i="111"/>
  <c r="O8" i="111"/>
  <c r="L8" i="111"/>
  <c r="I8" i="111"/>
  <c r="E8" i="111"/>
  <c r="B8" i="111"/>
  <c r="P7" i="111"/>
  <c r="O7" i="111"/>
  <c r="L7" i="111"/>
  <c r="I7" i="111"/>
  <c r="E7" i="111"/>
  <c r="B7" i="111"/>
  <c r="B5" i="111" s="1"/>
  <c r="P6" i="111"/>
  <c r="O6" i="111"/>
  <c r="L6" i="111"/>
  <c r="I6" i="111"/>
  <c r="E6" i="111"/>
  <c r="B6" i="111"/>
  <c r="N5" i="111"/>
  <c r="M5" i="111"/>
  <c r="K5" i="111"/>
  <c r="J5" i="111"/>
  <c r="G5" i="111"/>
  <c r="F5" i="111"/>
  <c r="D5" i="111"/>
  <c r="C5" i="111"/>
  <c r="E5" i="111" l="1"/>
  <c r="L5" i="111"/>
  <c r="P5" i="111"/>
  <c r="I5" i="111"/>
  <c r="O5" i="111"/>
  <c r="P33" i="110"/>
  <c r="O33" i="110"/>
  <c r="L33" i="110"/>
  <c r="I33" i="110"/>
  <c r="E33" i="110"/>
  <c r="B33" i="110"/>
  <c r="P32" i="110"/>
  <c r="O32" i="110"/>
  <c r="L32" i="110"/>
  <c r="I32" i="110"/>
  <c r="E32" i="110"/>
  <c r="B32" i="110"/>
  <c r="P31" i="110"/>
  <c r="O31" i="110"/>
  <c r="L31" i="110"/>
  <c r="I31" i="110"/>
  <c r="E31" i="110"/>
  <c r="B31" i="110"/>
  <c r="P30" i="110"/>
  <c r="O30" i="110"/>
  <c r="L30" i="110"/>
  <c r="I30" i="110"/>
  <c r="E30" i="110"/>
  <c r="B30" i="110"/>
  <c r="P29" i="110"/>
  <c r="O29" i="110"/>
  <c r="L29" i="110"/>
  <c r="I29" i="110"/>
  <c r="E29" i="110"/>
  <c r="B29" i="110"/>
  <c r="P28" i="110"/>
  <c r="O28" i="110"/>
  <c r="L28" i="110"/>
  <c r="I28" i="110"/>
  <c r="E28" i="110"/>
  <c r="B28" i="110"/>
  <c r="P27" i="110"/>
  <c r="O27" i="110"/>
  <c r="L27" i="110"/>
  <c r="I27" i="110"/>
  <c r="E27" i="110"/>
  <c r="B27" i="110"/>
  <c r="P26" i="110"/>
  <c r="O26" i="110"/>
  <c r="L26" i="110"/>
  <c r="I26" i="110"/>
  <c r="E26" i="110"/>
  <c r="B26" i="110"/>
  <c r="P25" i="110"/>
  <c r="O25" i="110"/>
  <c r="L25" i="110"/>
  <c r="I25" i="110"/>
  <c r="E25" i="110"/>
  <c r="B25" i="110"/>
  <c r="P24" i="110"/>
  <c r="O24" i="110"/>
  <c r="L24" i="110"/>
  <c r="I24" i="110"/>
  <c r="E24" i="110"/>
  <c r="B24" i="110"/>
  <c r="P23" i="110"/>
  <c r="O23" i="110"/>
  <c r="L23" i="110"/>
  <c r="I23" i="110"/>
  <c r="E23" i="110"/>
  <c r="B23" i="110"/>
  <c r="P22" i="110"/>
  <c r="O22" i="110"/>
  <c r="L22" i="110"/>
  <c r="I22" i="110"/>
  <c r="E22" i="110"/>
  <c r="B22" i="110"/>
  <c r="P21" i="110"/>
  <c r="O21" i="110"/>
  <c r="L21" i="110"/>
  <c r="I21" i="110"/>
  <c r="E21" i="110"/>
  <c r="B21" i="110"/>
  <c r="P20" i="110"/>
  <c r="O20" i="110"/>
  <c r="L20" i="110"/>
  <c r="I20" i="110"/>
  <c r="E20" i="110"/>
  <c r="B20" i="110"/>
  <c r="P19" i="110"/>
  <c r="O19" i="110"/>
  <c r="L19" i="110"/>
  <c r="I19" i="110"/>
  <c r="E19" i="110"/>
  <c r="B19" i="110"/>
  <c r="P18" i="110"/>
  <c r="O18" i="110"/>
  <c r="L18" i="110"/>
  <c r="I18" i="110"/>
  <c r="E18" i="110"/>
  <c r="B18" i="110"/>
  <c r="P17" i="110"/>
  <c r="O17" i="110"/>
  <c r="L17" i="110"/>
  <c r="I17" i="110"/>
  <c r="E17" i="110"/>
  <c r="B17" i="110"/>
  <c r="P16" i="110"/>
  <c r="O16" i="110"/>
  <c r="L16" i="110"/>
  <c r="I16" i="110"/>
  <c r="E16" i="110"/>
  <c r="B16" i="110"/>
  <c r="P15" i="110"/>
  <c r="O15" i="110"/>
  <c r="L15" i="110"/>
  <c r="I15" i="110"/>
  <c r="E15" i="110"/>
  <c r="B15" i="110"/>
  <c r="P14" i="110"/>
  <c r="O14" i="110"/>
  <c r="L14" i="110"/>
  <c r="I14" i="110"/>
  <c r="E14" i="110"/>
  <c r="B14" i="110"/>
  <c r="P13" i="110"/>
  <c r="O13" i="110"/>
  <c r="L13" i="110"/>
  <c r="I13" i="110"/>
  <c r="E13" i="110"/>
  <c r="B13" i="110"/>
  <c r="P12" i="110"/>
  <c r="O12" i="110"/>
  <c r="L12" i="110"/>
  <c r="I12" i="110"/>
  <c r="E12" i="110"/>
  <c r="B12" i="110"/>
  <c r="P11" i="110"/>
  <c r="O11" i="110"/>
  <c r="L11" i="110"/>
  <c r="I11" i="110"/>
  <c r="E11" i="110"/>
  <c r="B11" i="110"/>
  <c r="P10" i="110"/>
  <c r="O10" i="110"/>
  <c r="L10" i="110"/>
  <c r="I10" i="110"/>
  <c r="E10" i="110"/>
  <c r="B10" i="110"/>
  <c r="P9" i="110"/>
  <c r="O9" i="110"/>
  <c r="L9" i="110"/>
  <c r="I9" i="110"/>
  <c r="E9" i="110"/>
  <c r="B9" i="110"/>
  <c r="P8" i="110"/>
  <c r="O8" i="110"/>
  <c r="L8" i="110"/>
  <c r="I8" i="110"/>
  <c r="E8" i="110"/>
  <c r="B8" i="110"/>
  <c r="P7" i="110"/>
  <c r="O7" i="110"/>
  <c r="L7" i="110"/>
  <c r="I7" i="110"/>
  <c r="E7" i="110"/>
  <c r="B7" i="110"/>
  <c r="P6" i="110"/>
  <c r="O6" i="110"/>
  <c r="L6" i="110"/>
  <c r="I6" i="110"/>
  <c r="E6" i="110"/>
  <c r="B6" i="110"/>
  <c r="N5" i="110"/>
  <c r="M5" i="110"/>
  <c r="K5" i="110"/>
  <c r="J5" i="110"/>
  <c r="G5" i="110"/>
  <c r="F5" i="110"/>
  <c r="E5" i="110"/>
  <c r="D5" i="110"/>
  <c r="C5" i="110"/>
  <c r="P33" i="109"/>
  <c r="O33" i="109"/>
  <c r="L33" i="109"/>
  <c r="I33" i="109"/>
  <c r="E33" i="109"/>
  <c r="B33" i="109"/>
  <c r="P32" i="109"/>
  <c r="O32" i="109"/>
  <c r="L32" i="109"/>
  <c r="I32" i="109"/>
  <c r="E32" i="109"/>
  <c r="B32" i="109"/>
  <c r="P31" i="109"/>
  <c r="O31" i="109"/>
  <c r="L31" i="109"/>
  <c r="I31" i="109"/>
  <c r="E31" i="109"/>
  <c r="B31" i="109"/>
  <c r="P30" i="109"/>
  <c r="O30" i="109"/>
  <c r="L30" i="109"/>
  <c r="I30" i="109"/>
  <c r="E30" i="109"/>
  <c r="B30" i="109"/>
  <c r="P29" i="109"/>
  <c r="O29" i="109"/>
  <c r="L29" i="109"/>
  <c r="I29" i="109"/>
  <c r="E29" i="109"/>
  <c r="B29" i="109"/>
  <c r="P28" i="109"/>
  <c r="O28" i="109"/>
  <c r="L28" i="109"/>
  <c r="I28" i="109"/>
  <c r="E28" i="109"/>
  <c r="B28" i="109"/>
  <c r="P27" i="109"/>
  <c r="O27" i="109"/>
  <c r="L27" i="109"/>
  <c r="I27" i="109"/>
  <c r="E27" i="109"/>
  <c r="B27" i="109"/>
  <c r="P26" i="109"/>
  <c r="O26" i="109"/>
  <c r="L26" i="109"/>
  <c r="I26" i="109"/>
  <c r="E26" i="109"/>
  <c r="B26" i="109"/>
  <c r="P25" i="109"/>
  <c r="O25" i="109"/>
  <c r="L25" i="109"/>
  <c r="I25" i="109"/>
  <c r="E25" i="109"/>
  <c r="B25" i="109"/>
  <c r="P24" i="109"/>
  <c r="O24" i="109"/>
  <c r="L24" i="109"/>
  <c r="I24" i="109"/>
  <c r="E24" i="109"/>
  <c r="B24" i="109"/>
  <c r="P23" i="109"/>
  <c r="O23" i="109"/>
  <c r="L23" i="109"/>
  <c r="I23" i="109"/>
  <c r="E23" i="109"/>
  <c r="B23" i="109"/>
  <c r="P22" i="109"/>
  <c r="O22" i="109"/>
  <c r="L22" i="109"/>
  <c r="I22" i="109"/>
  <c r="E22" i="109"/>
  <c r="B22" i="109"/>
  <c r="P21" i="109"/>
  <c r="O21" i="109"/>
  <c r="L21" i="109"/>
  <c r="I21" i="109"/>
  <c r="E21" i="109"/>
  <c r="B21" i="109"/>
  <c r="P20" i="109"/>
  <c r="O20" i="109"/>
  <c r="L20" i="109"/>
  <c r="I20" i="109"/>
  <c r="E20" i="109"/>
  <c r="B20" i="109"/>
  <c r="P19" i="109"/>
  <c r="O19" i="109"/>
  <c r="L19" i="109"/>
  <c r="I19" i="109"/>
  <c r="E19" i="109"/>
  <c r="B19" i="109"/>
  <c r="P18" i="109"/>
  <c r="O18" i="109"/>
  <c r="L18" i="109"/>
  <c r="I18" i="109"/>
  <c r="E18" i="109"/>
  <c r="B18" i="109"/>
  <c r="P17" i="109"/>
  <c r="O17" i="109"/>
  <c r="L17" i="109"/>
  <c r="I17" i="109"/>
  <c r="E17" i="109"/>
  <c r="B17" i="109"/>
  <c r="P16" i="109"/>
  <c r="O16" i="109"/>
  <c r="L16" i="109"/>
  <c r="I16" i="109"/>
  <c r="E16" i="109"/>
  <c r="B16" i="109"/>
  <c r="P15" i="109"/>
  <c r="O15" i="109"/>
  <c r="L15" i="109"/>
  <c r="I15" i="109"/>
  <c r="E15" i="109"/>
  <c r="B15" i="109"/>
  <c r="P14" i="109"/>
  <c r="O14" i="109"/>
  <c r="L14" i="109"/>
  <c r="I14" i="109"/>
  <c r="E14" i="109"/>
  <c r="B14" i="109"/>
  <c r="P13" i="109"/>
  <c r="O13" i="109"/>
  <c r="L13" i="109"/>
  <c r="I13" i="109"/>
  <c r="E13" i="109"/>
  <c r="B13" i="109"/>
  <c r="P12" i="109"/>
  <c r="O12" i="109"/>
  <c r="L12" i="109"/>
  <c r="I12" i="109"/>
  <c r="E12" i="109"/>
  <c r="B12" i="109"/>
  <c r="P11" i="109"/>
  <c r="O11" i="109"/>
  <c r="L11" i="109"/>
  <c r="I11" i="109"/>
  <c r="E11" i="109"/>
  <c r="B11" i="109"/>
  <c r="P10" i="109"/>
  <c r="O10" i="109"/>
  <c r="L10" i="109"/>
  <c r="I10" i="109"/>
  <c r="E10" i="109"/>
  <c r="B10" i="109"/>
  <c r="P9" i="109"/>
  <c r="O9" i="109"/>
  <c r="L9" i="109"/>
  <c r="I9" i="109"/>
  <c r="E9" i="109"/>
  <c r="B9" i="109"/>
  <c r="P8" i="109"/>
  <c r="O8" i="109"/>
  <c r="L8" i="109"/>
  <c r="I8" i="109"/>
  <c r="E8" i="109"/>
  <c r="B8" i="109"/>
  <c r="P7" i="109"/>
  <c r="O7" i="109"/>
  <c r="L7" i="109"/>
  <c r="I7" i="109"/>
  <c r="E7" i="109"/>
  <c r="B7" i="109"/>
  <c r="P6" i="109"/>
  <c r="O6" i="109"/>
  <c r="L6" i="109"/>
  <c r="I6" i="109"/>
  <c r="I5" i="109" s="1"/>
  <c r="E6" i="109"/>
  <c r="B6" i="109"/>
  <c r="N5" i="109"/>
  <c r="M5" i="109"/>
  <c r="L5" i="109"/>
  <c r="K5" i="109"/>
  <c r="J5" i="109"/>
  <c r="O5" i="109" s="1"/>
  <c r="G5" i="109"/>
  <c r="F5" i="109"/>
  <c r="D5" i="109"/>
  <c r="C5" i="109"/>
  <c r="B5" i="109"/>
  <c r="P5" i="109" l="1"/>
  <c r="E5" i="109"/>
  <c r="L5" i="110"/>
  <c r="I5" i="110"/>
  <c r="O5" i="110"/>
  <c r="P5" i="110"/>
  <c r="B5" i="110"/>
  <c r="I24" i="107"/>
  <c r="P33" i="107" l="1"/>
  <c r="O33" i="107"/>
  <c r="L33" i="107"/>
  <c r="I33" i="107"/>
  <c r="E33" i="107"/>
  <c r="B33" i="107"/>
  <c r="P32" i="107"/>
  <c r="O32" i="107"/>
  <c r="L32" i="107"/>
  <c r="I32" i="107"/>
  <c r="E32" i="107"/>
  <c r="B32" i="107"/>
  <c r="P31" i="107"/>
  <c r="O31" i="107"/>
  <c r="L31" i="107"/>
  <c r="I31" i="107"/>
  <c r="E31" i="107"/>
  <c r="B31" i="107"/>
  <c r="P30" i="107"/>
  <c r="O30" i="107"/>
  <c r="L30" i="107"/>
  <c r="I30" i="107"/>
  <c r="E30" i="107"/>
  <c r="B30" i="107"/>
  <c r="P29" i="107"/>
  <c r="O29" i="107"/>
  <c r="L29" i="107"/>
  <c r="I29" i="107"/>
  <c r="E29" i="107"/>
  <c r="B29" i="107"/>
  <c r="P28" i="107"/>
  <c r="O28" i="107"/>
  <c r="L28" i="107"/>
  <c r="I28" i="107"/>
  <c r="E28" i="107"/>
  <c r="B28" i="107"/>
  <c r="P27" i="107"/>
  <c r="O27" i="107"/>
  <c r="L27" i="107"/>
  <c r="I27" i="107"/>
  <c r="E27" i="107"/>
  <c r="B27" i="107"/>
  <c r="P26" i="107"/>
  <c r="O26" i="107"/>
  <c r="L26" i="107"/>
  <c r="I26" i="107"/>
  <c r="E26" i="107"/>
  <c r="B26" i="107"/>
  <c r="P25" i="107"/>
  <c r="O25" i="107"/>
  <c r="L25" i="107"/>
  <c r="I25" i="107"/>
  <c r="E25" i="107"/>
  <c r="B25" i="107"/>
  <c r="P24" i="107"/>
  <c r="O24" i="107"/>
  <c r="L24" i="107"/>
  <c r="E24" i="107"/>
  <c r="B24" i="107"/>
  <c r="P23" i="107"/>
  <c r="O23" i="107"/>
  <c r="L23" i="107"/>
  <c r="I23" i="107"/>
  <c r="E23" i="107"/>
  <c r="B23" i="107"/>
  <c r="P22" i="107"/>
  <c r="O22" i="107"/>
  <c r="L22" i="107"/>
  <c r="I22" i="107"/>
  <c r="E22" i="107"/>
  <c r="B22" i="107"/>
  <c r="P21" i="107"/>
  <c r="O21" i="107"/>
  <c r="L21" i="107"/>
  <c r="I21" i="107"/>
  <c r="E21" i="107"/>
  <c r="B21" i="107"/>
  <c r="P20" i="107"/>
  <c r="O20" i="107"/>
  <c r="L20" i="107"/>
  <c r="I20" i="107"/>
  <c r="E20" i="107"/>
  <c r="B20" i="107"/>
  <c r="P19" i="107"/>
  <c r="O19" i="107"/>
  <c r="L19" i="107"/>
  <c r="I19" i="107"/>
  <c r="E19" i="107"/>
  <c r="B19" i="107"/>
  <c r="P18" i="107"/>
  <c r="O18" i="107"/>
  <c r="L18" i="107"/>
  <c r="I18" i="107"/>
  <c r="E18" i="107"/>
  <c r="B18" i="107"/>
  <c r="P17" i="107"/>
  <c r="O17" i="107"/>
  <c r="L17" i="107"/>
  <c r="I17" i="107"/>
  <c r="E17" i="107"/>
  <c r="B17" i="107"/>
  <c r="P16" i="107"/>
  <c r="O16" i="107"/>
  <c r="L16" i="107"/>
  <c r="I16" i="107"/>
  <c r="E16" i="107"/>
  <c r="B16" i="107"/>
  <c r="P15" i="107"/>
  <c r="O15" i="107"/>
  <c r="L15" i="107"/>
  <c r="I15" i="107"/>
  <c r="E15" i="107"/>
  <c r="B15" i="107"/>
  <c r="P14" i="107"/>
  <c r="O14" i="107"/>
  <c r="L14" i="107"/>
  <c r="I14" i="107"/>
  <c r="E14" i="107"/>
  <c r="B14" i="107"/>
  <c r="P13" i="107"/>
  <c r="O13" i="107"/>
  <c r="L13" i="107"/>
  <c r="I13" i="107"/>
  <c r="E13" i="107"/>
  <c r="B13" i="107"/>
  <c r="P12" i="107"/>
  <c r="O12" i="107"/>
  <c r="L12" i="107"/>
  <c r="I12" i="107"/>
  <c r="E12" i="107"/>
  <c r="B12" i="107"/>
  <c r="P11" i="107"/>
  <c r="O11" i="107"/>
  <c r="L11" i="107"/>
  <c r="I11" i="107"/>
  <c r="E11" i="107"/>
  <c r="B11" i="107"/>
  <c r="P10" i="107"/>
  <c r="O10" i="107"/>
  <c r="L10" i="107"/>
  <c r="I10" i="107"/>
  <c r="E10" i="107"/>
  <c r="B10" i="107"/>
  <c r="P9" i="107"/>
  <c r="O9" i="107"/>
  <c r="L9" i="107"/>
  <c r="I9" i="107"/>
  <c r="E9" i="107"/>
  <c r="B9" i="107"/>
  <c r="P8" i="107"/>
  <c r="O8" i="107"/>
  <c r="L8" i="107"/>
  <c r="I8" i="107"/>
  <c r="E8" i="107"/>
  <c r="B8" i="107"/>
  <c r="P7" i="107"/>
  <c r="O7" i="107"/>
  <c r="L7" i="107"/>
  <c r="I7" i="107"/>
  <c r="E7" i="107"/>
  <c r="B7" i="107"/>
  <c r="P6" i="107"/>
  <c r="O6" i="107"/>
  <c r="L6" i="107"/>
  <c r="I6" i="107"/>
  <c r="E6" i="107"/>
  <c r="B6" i="107"/>
  <c r="N5" i="107"/>
  <c r="M5" i="107"/>
  <c r="K5" i="107"/>
  <c r="J5" i="107"/>
  <c r="G5" i="107"/>
  <c r="F5" i="107"/>
  <c r="D5" i="107"/>
  <c r="C5" i="107"/>
  <c r="E5" i="107" l="1"/>
  <c r="B5" i="107"/>
  <c r="L5" i="107"/>
  <c r="I5" i="107"/>
  <c r="O5" i="107"/>
  <c r="P5" i="107"/>
  <c r="P33" i="106"/>
  <c r="O33" i="106"/>
  <c r="L33" i="106"/>
  <c r="I33" i="106"/>
  <c r="E33" i="106"/>
  <c r="B33" i="106"/>
  <c r="P32" i="106"/>
  <c r="O32" i="106"/>
  <c r="L32" i="106"/>
  <c r="I32" i="106"/>
  <c r="E32" i="106"/>
  <c r="B32" i="106"/>
  <c r="P31" i="106"/>
  <c r="O31" i="106"/>
  <c r="L31" i="106"/>
  <c r="I31" i="106"/>
  <c r="E31" i="106"/>
  <c r="B31" i="106"/>
  <c r="P30" i="106"/>
  <c r="O30" i="106"/>
  <c r="L30" i="106"/>
  <c r="I30" i="106"/>
  <c r="E30" i="106"/>
  <c r="B30" i="106"/>
  <c r="P29" i="106"/>
  <c r="O29" i="106"/>
  <c r="L29" i="106"/>
  <c r="I29" i="106"/>
  <c r="E29" i="106"/>
  <c r="B29" i="106"/>
  <c r="P28" i="106"/>
  <c r="O28" i="106"/>
  <c r="L28" i="106"/>
  <c r="I28" i="106"/>
  <c r="E28" i="106"/>
  <c r="B28" i="106"/>
  <c r="P27" i="106"/>
  <c r="O27" i="106"/>
  <c r="L27" i="106"/>
  <c r="I27" i="106"/>
  <c r="E27" i="106"/>
  <c r="B27" i="106"/>
  <c r="P26" i="106"/>
  <c r="O26" i="106"/>
  <c r="L26" i="106"/>
  <c r="I26" i="106"/>
  <c r="E26" i="106"/>
  <c r="B26" i="106"/>
  <c r="P25" i="106"/>
  <c r="O25" i="106"/>
  <c r="L25" i="106"/>
  <c r="I25" i="106"/>
  <c r="E25" i="106"/>
  <c r="B25" i="106"/>
  <c r="P24" i="106"/>
  <c r="O24" i="106"/>
  <c r="L24" i="106"/>
  <c r="I24" i="106"/>
  <c r="E24" i="106"/>
  <c r="B24" i="106"/>
  <c r="P23" i="106"/>
  <c r="O23" i="106"/>
  <c r="L23" i="106"/>
  <c r="I23" i="106"/>
  <c r="E23" i="106"/>
  <c r="B23" i="106"/>
  <c r="P22" i="106"/>
  <c r="O22" i="106"/>
  <c r="L22" i="106"/>
  <c r="I22" i="106"/>
  <c r="E22" i="106"/>
  <c r="B22" i="106"/>
  <c r="P21" i="106"/>
  <c r="O21" i="106"/>
  <c r="L21" i="106"/>
  <c r="I21" i="106"/>
  <c r="E21" i="106"/>
  <c r="B21" i="106"/>
  <c r="P20" i="106"/>
  <c r="O20" i="106"/>
  <c r="L20" i="106"/>
  <c r="I20" i="106"/>
  <c r="E20" i="106"/>
  <c r="B20" i="106"/>
  <c r="P19" i="106"/>
  <c r="O19" i="106"/>
  <c r="L19" i="106"/>
  <c r="I19" i="106"/>
  <c r="E19" i="106"/>
  <c r="B19" i="106"/>
  <c r="P18" i="106"/>
  <c r="O18" i="106"/>
  <c r="L18" i="106"/>
  <c r="I18" i="106"/>
  <c r="E18" i="106"/>
  <c r="B18" i="106"/>
  <c r="P17" i="106"/>
  <c r="O17" i="106"/>
  <c r="L17" i="106"/>
  <c r="I17" i="106"/>
  <c r="E17" i="106"/>
  <c r="B17" i="106"/>
  <c r="P16" i="106"/>
  <c r="O16" i="106"/>
  <c r="L16" i="106"/>
  <c r="I16" i="106"/>
  <c r="E16" i="106"/>
  <c r="B16" i="106"/>
  <c r="P15" i="106"/>
  <c r="O15" i="106"/>
  <c r="L15" i="106"/>
  <c r="I15" i="106"/>
  <c r="E15" i="106"/>
  <c r="B15" i="106"/>
  <c r="P14" i="106"/>
  <c r="O14" i="106"/>
  <c r="L14" i="106"/>
  <c r="I14" i="106"/>
  <c r="E14" i="106"/>
  <c r="B14" i="106"/>
  <c r="P13" i="106"/>
  <c r="O13" i="106"/>
  <c r="L13" i="106"/>
  <c r="I13" i="106"/>
  <c r="E13" i="106"/>
  <c r="B13" i="106"/>
  <c r="P12" i="106"/>
  <c r="O12" i="106"/>
  <c r="L12" i="106"/>
  <c r="I12" i="106"/>
  <c r="E12" i="106"/>
  <c r="B12" i="106"/>
  <c r="P11" i="106"/>
  <c r="O11" i="106"/>
  <c r="L11" i="106"/>
  <c r="I11" i="106"/>
  <c r="E11" i="106"/>
  <c r="B11" i="106"/>
  <c r="P10" i="106"/>
  <c r="O10" i="106"/>
  <c r="L10" i="106"/>
  <c r="I10" i="106"/>
  <c r="E10" i="106"/>
  <c r="B10" i="106"/>
  <c r="P9" i="106"/>
  <c r="O9" i="106"/>
  <c r="L9" i="106"/>
  <c r="I9" i="106"/>
  <c r="E9" i="106"/>
  <c r="B9" i="106"/>
  <c r="P8" i="106"/>
  <c r="O8" i="106"/>
  <c r="L8" i="106"/>
  <c r="I8" i="106"/>
  <c r="E8" i="106"/>
  <c r="B8" i="106"/>
  <c r="P7" i="106"/>
  <c r="O7" i="106"/>
  <c r="L7" i="106"/>
  <c r="I7" i="106"/>
  <c r="E7" i="106"/>
  <c r="B7" i="106"/>
  <c r="P6" i="106"/>
  <c r="O6" i="106"/>
  <c r="L6" i="106"/>
  <c r="I6" i="106"/>
  <c r="E6" i="106"/>
  <c r="B6" i="106"/>
  <c r="B5" i="106" s="1"/>
  <c r="N5" i="106"/>
  <c r="M5" i="106"/>
  <c r="K5" i="106"/>
  <c r="J5" i="106"/>
  <c r="O5" i="106" s="1"/>
  <c r="G5" i="106"/>
  <c r="F5" i="106"/>
  <c r="E5" i="106"/>
  <c r="D5" i="106"/>
  <c r="C5" i="106"/>
  <c r="L5" i="106" l="1"/>
  <c r="I5" i="106"/>
  <c r="P5" i="106"/>
  <c r="P6" i="105"/>
  <c r="P7" i="105"/>
  <c r="P8" i="105"/>
  <c r="P9" i="105"/>
  <c r="P10" i="105"/>
  <c r="P11" i="105"/>
  <c r="P12" i="105"/>
  <c r="P13" i="105"/>
  <c r="P14" i="105"/>
  <c r="P15" i="105"/>
  <c r="P16" i="105"/>
  <c r="P17" i="105"/>
  <c r="P18" i="105"/>
  <c r="P19" i="105"/>
  <c r="P20" i="105"/>
  <c r="P21" i="105"/>
  <c r="P22" i="105"/>
  <c r="P23" i="105"/>
  <c r="P24" i="105"/>
  <c r="P25" i="105"/>
  <c r="P26" i="105"/>
  <c r="P27" i="105"/>
  <c r="P28" i="105"/>
  <c r="P29" i="105"/>
  <c r="P30" i="105"/>
  <c r="P31" i="105"/>
  <c r="P32" i="105"/>
  <c r="P33" i="105"/>
  <c r="O6" i="105"/>
  <c r="O7" i="105"/>
  <c r="O8" i="105"/>
  <c r="O9" i="105"/>
  <c r="O10" i="105"/>
  <c r="O11" i="105"/>
  <c r="O12" i="105"/>
  <c r="O13" i="105"/>
  <c r="O14" i="105"/>
  <c r="O15" i="105"/>
  <c r="O16" i="105"/>
  <c r="O17" i="105"/>
  <c r="O18" i="105"/>
  <c r="O19" i="105"/>
  <c r="O20" i="105"/>
  <c r="O21" i="105"/>
  <c r="O22" i="105"/>
  <c r="O23" i="105"/>
  <c r="O24" i="105"/>
  <c r="O25" i="105"/>
  <c r="O26" i="105"/>
  <c r="O27" i="105"/>
  <c r="O28" i="105"/>
  <c r="O29" i="105"/>
  <c r="O30" i="105"/>
  <c r="O31" i="105"/>
  <c r="O32" i="105"/>
  <c r="O33" i="105"/>
  <c r="E33" i="105"/>
  <c r="B33" i="105"/>
  <c r="E32" i="105"/>
  <c r="B32" i="105"/>
  <c r="E31" i="105"/>
  <c r="B31" i="105"/>
  <c r="E30" i="105"/>
  <c r="B30" i="105"/>
  <c r="E29" i="105"/>
  <c r="B29" i="105"/>
  <c r="E28" i="105"/>
  <c r="B28" i="105"/>
  <c r="E27" i="105"/>
  <c r="B27" i="105"/>
  <c r="E26" i="105"/>
  <c r="B26" i="105"/>
  <c r="E25" i="105"/>
  <c r="B25" i="105"/>
  <c r="E24" i="105"/>
  <c r="B24" i="105"/>
  <c r="E23" i="105"/>
  <c r="B23" i="105"/>
  <c r="E22" i="105"/>
  <c r="B22" i="105"/>
  <c r="E21" i="105"/>
  <c r="B21" i="105"/>
  <c r="E20" i="105"/>
  <c r="B20" i="105"/>
  <c r="E19" i="105"/>
  <c r="B19" i="105"/>
  <c r="E18" i="105"/>
  <c r="B18" i="105"/>
  <c r="E17" i="105"/>
  <c r="B17" i="105"/>
  <c r="E16" i="105"/>
  <c r="B16" i="105"/>
  <c r="E15" i="105"/>
  <c r="B15" i="105"/>
  <c r="E14" i="105"/>
  <c r="B14" i="105"/>
  <c r="E13" i="105"/>
  <c r="B13" i="105"/>
  <c r="E12" i="105"/>
  <c r="B12" i="105"/>
  <c r="E11" i="105"/>
  <c r="B11" i="105"/>
  <c r="E10" i="105"/>
  <c r="B10" i="105"/>
  <c r="E9" i="105"/>
  <c r="B9" i="105"/>
  <c r="E8" i="105"/>
  <c r="B8" i="105"/>
  <c r="E7" i="105"/>
  <c r="B7" i="105"/>
  <c r="E6" i="105"/>
  <c r="B6" i="105"/>
  <c r="B5" i="105" s="1"/>
  <c r="G5" i="105"/>
  <c r="F5" i="105"/>
  <c r="D5" i="105"/>
  <c r="C5" i="105"/>
  <c r="L33" i="105"/>
  <c r="I33" i="105"/>
  <c r="L32" i="105"/>
  <c r="I32" i="105"/>
  <c r="L31" i="105"/>
  <c r="I31" i="105"/>
  <c r="L30" i="105"/>
  <c r="I30" i="105"/>
  <c r="L29" i="105"/>
  <c r="I29" i="105"/>
  <c r="L28" i="105"/>
  <c r="I28" i="105"/>
  <c r="L27" i="105"/>
  <c r="I27" i="105"/>
  <c r="L26" i="105"/>
  <c r="I26" i="105"/>
  <c r="L25" i="105"/>
  <c r="I25" i="105"/>
  <c r="L24" i="105"/>
  <c r="I24" i="105"/>
  <c r="L23" i="105"/>
  <c r="I23" i="105"/>
  <c r="L22" i="105"/>
  <c r="I22" i="105"/>
  <c r="L21" i="105"/>
  <c r="I21" i="105"/>
  <c r="L20" i="105"/>
  <c r="I20" i="105"/>
  <c r="L19" i="105"/>
  <c r="I19" i="105"/>
  <c r="L18" i="105"/>
  <c r="I18" i="105"/>
  <c r="L17" i="105"/>
  <c r="I17" i="105"/>
  <c r="L16" i="105"/>
  <c r="I16" i="105"/>
  <c r="L15" i="105"/>
  <c r="I15" i="105"/>
  <c r="L14" i="105"/>
  <c r="I14" i="105"/>
  <c r="L13" i="105"/>
  <c r="I13" i="105"/>
  <c r="L12" i="105"/>
  <c r="I12" i="105"/>
  <c r="L11" i="105"/>
  <c r="I11" i="105"/>
  <c r="L10" i="105"/>
  <c r="I10" i="105"/>
  <c r="L9" i="105"/>
  <c r="I9" i="105"/>
  <c r="L8" i="105"/>
  <c r="I8" i="105"/>
  <c r="L7" i="105"/>
  <c r="I7" i="105"/>
  <c r="L6" i="105"/>
  <c r="I6" i="105"/>
  <c r="N5" i="105"/>
  <c r="M5" i="105"/>
  <c r="K5" i="105"/>
  <c r="P5" i="105" s="1"/>
  <c r="J5" i="105"/>
  <c r="O5" i="105" s="1"/>
  <c r="E5" i="105" l="1"/>
  <c r="L5" i="105"/>
  <c r="I5" i="105"/>
  <c r="J6" i="104"/>
  <c r="J7" i="104"/>
  <c r="J5" i="104" s="1"/>
  <c r="J8" i="104"/>
  <c r="J9" i="104"/>
  <c r="J10" i="104"/>
  <c r="J11" i="104"/>
  <c r="J12" i="104"/>
  <c r="J13" i="104"/>
  <c r="J14" i="104"/>
  <c r="J15" i="104"/>
  <c r="J16" i="104"/>
  <c r="J17" i="104"/>
  <c r="J18" i="104"/>
  <c r="J19" i="104"/>
  <c r="J20" i="104"/>
  <c r="J21" i="104"/>
  <c r="J22" i="104"/>
  <c r="J23" i="104"/>
  <c r="J24" i="104"/>
  <c r="J25" i="104"/>
  <c r="J26" i="104"/>
  <c r="J27" i="104"/>
  <c r="J28" i="104"/>
  <c r="J29" i="104"/>
  <c r="J30" i="104"/>
  <c r="J31" i="104"/>
  <c r="J32" i="104"/>
  <c r="J33" i="104"/>
  <c r="B33" i="104"/>
  <c r="B32" i="104"/>
  <c r="B31" i="104"/>
  <c r="B30" i="104"/>
  <c r="B29" i="104"/>
  <c r="B28" i="104"/>
  <c r="B27" i="104"/>
  <c r="B26" i="104"/>
  <c r="B25" i="104"/>
  <c r="B24" i="104"/>
  <c r="B23" i="104"/>
  <c r="B22" i="104"/>
  <c r="B21" i="104"/>
  <c r="B20" i="104"/>
  <c r="B19" i="104"/>
  <c r="B18" i="104"/>
  <c r="B17" i="104"/>
  <c r="B16" i="104"/>
  <c r="B15" i="104"/>
  <c r="B14" i="104"/>
  <c r="B13" i="104"/>
  <c r="B12" i="104"/>
  <c r="B11" i="104"/>
  <c r="B10" i="104"/>
  <c r="B9" i="104"/>
  <c r="B8" i="104"/>
  <c r="B7" i="104"/>
  <c r="B6" i="104"/>
  <c r="E5" i="104"/>
  <c r="D5" i="104"/>
  <c r="C5" i="104"/>
  <c r="K5" i="104"/>
  <c r="N33" i="104"/>
  <c r="M33" i="104"/>
  <c r="G33" i="104"/>
  <c r="N32" i="104"/>
  <c r="M32" i="104"/>
  <c r="G32" i="104"/>
  <c r="N31" i="104"/>
  <c r="M31" i="104"/>
  <c r="G31" i="104"/>
  <c r="N30" i="104"/>
  <c r="M30" i="104"/>
  <c r="G30" i="104"/>
  <c r="N29" i="104"/>
  <c r="M29" i="104"/>
  <c r="G29" i="104"/>
  <c r="N28" i="104"/>
  <c r="M28" i="104"/>
  <c r="G28" i="104"/>
  <c r="N27" i="104"/>
  <c r="M27" i="104"/>
  <c r="G27" i="104"/>
  <c r="N26" i="104"/>
  <c r="M26" i="104"/>
  <c r="G26" i="104"/>
  <c r="N25" i="104"/>
  <c r="M25" i="104"/>
  <c r="G25" i="104"/>
  <c r="N24" i="104"/>
  <c r="M24" i="104"/>
  <c r="G24" i="104"/>
  <c r="N23" i="104"/>
  <c r="M23" i="104"/>
  <c r="G23" i="104"/>
  <c r="N22" i="104"/>
  <c r="M22" i="104"/>
  <c r="G22" i="104"/>
  <c r="N21" i="104"/>
  <c r="M21" i="104"/>
  <c r="G21" i="104"/>
  <c r="N20" i="104"/>
  <c r="M20" i="104"/>
  <c r="G20" i="104"/>
  <c r="N19" i="104"/>
  <c r="M19" i="104"/>
  <c r="G19" i="104"/>
  <c r="N18" i="104"/>
  <c r="M18" i="104"/>
  <c r="G18" i="104"/>
  <c r="N17" i="104"/>
  <c r="M17" i="104"/>
  <c r="G17" i="104"/>
  <c r="N16" i="104"/>
  <c r="M16" i="104"/>
  <c r="G16" i="104"/>
  <c r="N15" i="104"/>
  <c r="M15" i="104"/>
  <c r="G15" i="104"/>
  <c r="N14" i="104"/>
  <c r="M14" i="104"/>
  <c r="G14" i="104"/>
  <c r="N13" i="104"/>
  <c r="M13" i="104"/>
  <c r="G13" i="104"/>
  <c r="N12" i="104"/>
  <c r="M12" i="104"/>
  <c r="G12" i="104"/>
  <c r="N11" i="104"/>
  <c r="M11" i="104"/>
  <c r="G11" i="104"/>
  <c r="N10" i="104"/>
  <c r="M10" i="104"/>
  <c r="G10" i="104"/>
  <c r="N9" i="104"/>
  <c r="M9" i="104"/>
  <c r="G9" i="104"/>
  <c r="N8" i="104"/>
  <c r="M8" i="104"/>
  <c r="G8" i="104"/>
  <c r="N7" i="104"/>
  <c r="M7" i="104"/>
  <c r="G7" i="104"/>
  <c r="N6" i="104"/>
  <c r="M6" i="104"/>
  <c r="G6" i="104"/>
  <c r="L5" i="104"/>
  <c r="I5" i="104"/>
  <c r="N5" i="104" s="1"/>
  <c r="H5" i="104"/>
  <c r="B5" i="104" l="1"/>
  <c r="G5" i="104"/>
  <c r="M5" i="104"/>
  <c r="G7" i="103"/>
  <c r="G8" i="103"/>
  <c r="G9" i="103"/>
  <c r="G10" i="103"/>
  <c r="G11" i="103"/>
  <c r="G12" i="103"/>
  <c r="G13" i="103"/>
  <c r="G14" i="103"/>
  <c r="G15" i="103"/>
  <c r="G16" i="103"/>
  <c r="G17" i="103"/>
  <c r="G18" i="103"/>
  <c r="G19" i="103"/>
  <c r="G20" i="103"/>
  <c r="G21" i="103"/>
  <c r="G22" i="103"/>
  <c r="G23" i="103"/>
  <c r="G24" i="103"/>
  <c r="G25" i="103"/>
  <c r="G26" i="103"/>
  <c r="G27" i="103"/>
  <c r="G28" i="103"/>
  <c r="G29" i="103"/>
  <c r="G30" i="103"/>
  <c r="G31" i="103"/>
  <c r="G32" i="103"/>
  <c r="G33" i="103"/>
  <c r="G6" i="103"/>
  <c r="K7" i="103"/>
  <c r="L7" i="103"/>
  <c r="J5" i="103"/>
  <c r="I5" i="103"/>
  <c r="L5" i="103" s="1"/>
  <c r="H5" i="103"/>
  <c r="B33" i="103"/>
  <c r="B32" i="103"/>
  <c r="B31" i="103"/>
  <c r="B30" i="103"/>
  <c r="B29" i="103"/>
  <c r="B28" i="103"/>
  <c r="B27" i="103"/>
  <c r="B26" i="103"/>
  <c r="B25" i="103"/>
  <c r="B24" i="103"/>
  <c r="B23" i="103"/>
  <c r="B22" i="103"/>
  <c r="B21" i="103"/>
  <c r="B20" i="103"/>
  <c r="B19" i="103"/>
  <c r="B18" i="103"/>
  <c r="B17" i="103"/>
  <c r="B16" i="103"/>
  <c r="B15" i="103"/>
  <c r="B14" i="103"/>
  <c r="B13" i="103"/>
  <c r="B12" i="103"/>
  <c r="B11" i="103"/>
  <c r="B10" i="103"/>
  <c r="B9" i="103"/>
  <c r="B8" i="103"/>
  <c r="B7" i="103"/>
  <c r="B6" i="103"/>
  <c r="E5" i="103"/>
  <c r="D5" i="103"/>
  <c r="C5" i="103"/>
  <c r="L33" i="103"/>
  <c r="K33" i="103"/>
  <c r="L32" i="103"/>
  <c r="K32" i="103"/>
  <c r="L31" i="103"/>
  <c r="K31" i="103"/>
  <c r="L30" i="103"/>
  <c r="K30" i="103"/>
  <c r="L29" i="103"/>
  <c r="K29" i="103"/>
  <c r="L28" i="103"/>
  <c r="K28" i="103"/>
  <c r="L27" i="103"/>
  <c r="K27" i="103"/>
  <c r="L26" i="103"/>
  <c r="K26" i="103"/>
  <c r="L25" i="103"/>
  <c r="K25" i="103"/>
  <c r="L24" i="103"/>
  <c r="K24" i="103"/>
  <c r="L23" i="103"/>
  <c r="K23" i="103"/>
  <c r="L22" i="103"/>
  <c r="K22" i="103"/>
  <c r="L21" i="103"/>
  <c r="K21" i="103"/>
  <c r="L20" i="103"/>
  <c r="K20" i="103"/>
  <c r="L19" i="103"/>
  <c r="K19" i="103"/>
  <c r="L18" i="103"/>
  <c r="K18" i="103"/>
  <c r="L17" i="103"/>
  <c r="K17" i="103"/>
  <c r="L16" i="103"/>
  <c r="K16" i="103"/>
  <c r="L15" i="103"/>
  <c r="K15" i="103"/>
  <c r="L14" i="103"/>
  <c r="K14" i="103"/>
  <c r="L13" i="103"/>
  <c r="K13" i="103"/>
  <c r="L12" i="103"/>
  <c r="K12" i="103"/>
  <c r="L11" i="103"/>
  <c r="K11" i="103"/>
  <c r="L10" i="103"/>
  <c r="K10" i="103"/>
  <c r="L9" i="103"/>
  <c r="K9" i="103"/>
  <c r="L8" i="103"/>
  <c r="K8" i="103"/>
  <c r="L6" i="103"/>
  <c r="K6" i="103"/>
  <c r="B5" i="103" l="1"/>
  <c r="G5" i="103"/>
  <c r="K5" i="103"/>
  <c r="B33" i="102"/>
  <c r="B32" i="102"/>
  <c r="B31" i="102"/>
  <c r="B30" i="102"/>
  <c r="B29" i="102"/>
  <c r="B28" i="102"/>
  <c r="B27" i="102"/>
  <c r="B26" i="102"/>
  <c r="B25" i="102"/>
  <c r="B24" i="102"/>
  <c r="B23" i="102"/>
  <c r="B22" i="102"/>
  <c r="B21" i="102"/>
  <c r="B20" i="102"/>
  <c r="B19" i="102"/>
  <c r="B18" i="102"/>
  <c r="B17" i="102"/>
  <c r="B16" i="102"/>
  <c r="B15" i="102"/>
  <c r="B14" i="102"/>
  <c r="B13" i="102"/>
  <c r="B12" i="102"/>
  <c r="B11" i="102"/>
  <c r="B10" i="102"/>
  <c r="B9" i="102"/>
  <c r="B8" i="102"/>
  <c r="B7" i="102"/>
  <c r="B6" i="102"/>
  <c r="B5" i="102" s="1"/>
  <c r="E5" i="102"/>
  <c r="D5" i="102"/>
  <c r="C5" i="102"/>
  <c r="L33" i="102"/>
  <c r="K33" i="102"/>
  <c r="G33" i="102"/>
  <c r="L32" i="102"/>
  <c r="K32" i="102"/>
  <c r="G32" i="102"/>
  <c r="L31" i="102"/>
  <c r="K31" i="102"/>
  <c r="G31" i="102"/>
  <c r="L30" i="102"/>
  <c r="K30" i="102"/>
  <c r="G30" i="102"/>
  <c r="L29" i="102"/>
  <c r="K29" i="102"/>
  <c r="G29" i="102"/>
  <c r="L28" i="102"/>
  <c r="K28" i="102"/>
  <c r="G28" i="102"/>
  <c r="L27" i="102"/>
  <c r="K27" i="102"/>
  <c r="G27" i="102"/>
  <c r="L26" i="102"/>
  <c r="K26" i="102"/>
  <c r="G26" i="102"/>
  <c r="L25" i="102"/>
  <c r="K25" i="102"/>
  <c r="G25" i="102"/>
  <c r="L24" i="102"/>
  <c r="K24" i="102"/>
  <c r="G24" i="102"/>
  <c r="L23" i="102"/>
  <c r="K23" i="102"/>
  <c r="G23" i="102"/>
  <c r="L22" i="102"/>
  <c r="K22" i="102"/>
  <c r="G22" i="102"/>
  <c r="L21" i="102"/>
  <c r="K21" i="102"/>
  <c r="G21" i="102"/>
  <c r="L20" i="102"/>
  <c r="K20" i="102"/>
  <c r="G20" i="102"/>
  <c r="L19" i="102"/>
  <c r="K19" i="102"/>
  <c r="G19" i="102"/>
  <c r="L18" i="102"/>
  <c r="K18" i="102"/>
  <c r="G18" i="102"/>
  <c r="L17" i="102"/>
  <c r="K17" i="102"/>
  <c r="G17" i="102"/>
  <c r="L16" i="102"/>
  <c r="K16" i="102"/>
  <c r="G16" i="102"/>
  <c r="L15" i="102"/>
  <c r="K15" i="102"/>
  <c r="G15" i="102"/>
  <c r="L14" i="102"/>
  <c r="K14" i="102"/>
  <c r="G14" i="102"/>
  <c r="L13" i="102"/>
  <c r="K13" i="102"/>
  <c r="G13" i="102"/>
  <c r="L12" i="102"/>
  <c r="K12" i="102"/>
  <c r="G12" i="102"/>
  <c r="L11" i="102"/>
  <c r="K11" i="102"/>
  <c r="G11" i="102"/>
  <c r="L10" i="102"/>
  <c r="K10" i="102"/>
  <c r="G10" i="102"/>
  <c r="L9" i="102"/>
  <c r="K9" i="102"/>
  <c r="G9" i="102"/>
  <c r="L8" i="102"/>
  <c r="K8" i="102"/>
  <c r="G8" i="102"/>
  <c r="L7" i="102"/>
  <c r="K7" i="102"/>
  <c r="G7" i="102"/>
  <c r="L6" i="102"/>
  <c r="K6" i="102"/>
  <c r="G6" i="102"/>
  <c r="J5" i="102"/>
  <c r="I5" i="102"/>
  <c r="L5" i="102" s="1"/>
  <c r="H5" i="102"/>
  <c r="G5" i="102" l="1"/>
  <c r="K5" i="102"/>
  <c r="K7" i="101"/>
  <c r="K8" i="101"/>
  <c r="K9" i="101"/>
  <c r="K10" i="101"/>
  <c r="K11" i="101"/>
  <c r="K12" i="101"/>
  <c r="K13" i="101"/>
  <c r="K14" i="101"/>
  <c r="K15" i="101"/>
  <c r="K16" i="101"/>
  <c r="K17" i="101"/>
  <c r="K18" i="101"/>
  <c r="K19" i="101"/>
  <c r="K20" i="101"/>
  <c r="K21" i="101"/>
  <c r="K22" i="101"/>
  <c r="K23" i="101"/>
  <c r="K24" i="101"/>
  <c r="K25" i="101"/>
  <c r="K26" i="101"/>
  <c r="K27" i="101"/>
  <c r="K28" i="101"/>
  <c r="K29" i="101"/>
  <c r="K30" i="101"/>
  <c r="K31" i="101"/>
  <c r="K32" i="101"/>
  <c r="K33" i="101"/>
  <c r="K6" i="101"/>
  <c r="J7" i="101"/>
  <c r="J8" i="101"/>
  <c r="J9" i="101"/>
  <c r="J10" i="101"/>
  <c r="J11" i="101"/>
  <c r="J12" i="101"/>
  <c r="J13" i="101"/>
  <c r="J14" i="101"/>
  <c r="J15" i="101"/>
  <c r="J16" i="101"/>
  <c r="J17" i="101"/>
  <c r="J18" i="101"/>
  <c r="J19" i="101"/>
  <c r="J20" i="101"/>
  <c r="J21" i="101"/>
  <c r="J22" i="101"/>
  <c r="J23" i="101"/>
  <c r="J24" i="101"/>
  <c r="J25" i="101"/>
  <c r="J26" i="101"/>
  <c r="J27" i="101"/>
  <c r="J28" i="101"/>
  <c r="J29" i="101"/>
  <c r="J30" i="101"/>
  <c r="J31" i="101"/>
  <c r="J32" i="101"/>
  <c r="J33" i="101"/>
  <c r="J6" i="101"/>
  <c r="J5" i="101" l="1"/>
  <c r="F7" i="101"/>
  <c r="F8" i="101"/>
  <c r="F9" i="101"/>
  <c r="F10" i="101"/>
  <c r="F11" i="101"/>
  <c r="F12" i="101"/>
  <c r="F13" i="101"/>
  <c r="F14" i="101"/>
  <c r="F15" i="101"/>
  <c r="F16" i="101"/>
  <c r="F17" i="101"/>
  <c r="F18" i="101"/>
  <c r="F19" i="101"/>
  <c r="F20" i="101"/>
  <c r="F21" i="101"/>
  <c r="F22" i="101"/>
  <c r="F23" i="101"/>
  <c r="F24" i="101"/>
  <c r="F25" i="101"/>
  <c r="F26" i="101"/>
  <c r="F27" i="101"/>
  <c r="F28" i="101"/>
  <c r="F29" i="101"/>
  <c r="F30" i="101"/>
  <c r="F31" i="101"/>
  <c r="F32" i="101"/>
  <c r="F33" i="101"/>
  <c r="F6" i="101"/>
  <c r="G5" i="101"/>
  <c r="H5" i="101"/>
  <c r="K5" i="101" s="1"/>
  <c r="I5" i="101"/>
  <c r="B33" i="101"/>
  <c r="B32" i="101"/>
  <c r="B31" i="101"/>
  <c r="B30" i="101"/>
  <c r="B29" i="101"/>
  <c r="B28" i="101"/>
  <c r="B27" i="101"/>
  <c r="B26" i="101"/>
  <c r="B25" i="101"/>
  <c r="B24" i="101"/>
  <c r="B23" i="101"/>
  <c r="B22" i="101"/>
  <c r="B21" i="101"/>
  <c r="B20" i="101"/>
  <c r="B19" i="101"/>
  <c r="B18" i="101"/>
  <c r="B17" i="101"/>
  <c r="B16" i="101"/>
  <c r="B15" i="101"/>
  <c r="B14" i="101"/>
  <c r="B13" i="101"/>
  <c r="B12" i="101"/>
  <c r="B11" i="101"/>
  <c r="B10" i="101"/>
  <c r="B9" i="101"/>
  <c r="B8" i="101"/>
  <c r="B7" i="101"/>
  <c r="B6" i="101"/>
  <c r="D5" i="101"/>
  <c r="C5" i="101"/>
  <c r="B5" i="101" s="1"/>
  <c r="F5" i="101" l="1"/>
  <c r="G5" i="100"/>
  <c r="H5" i="100"/>
  <c r="F6" i="100"/>
  <c r="F7" i="100"/>
  <c r="F8" i="100"/>
  <c r="F9" i="100"/>
  <c r="F10" i="100"/>
  <c r="F11" i="100"/>
  <c r="F12" i="100"/>
  <c r="F13" i="100"/>
  <c r="F14" i="100"/>
  <c r="F15" i="100"/>
  <c r="F16" i="100"/>
  <c r="F17" i="100"/>
  <c r="F18" i="100"/>
  <c r="F19" i="100"/>
  <c r="F20" i="100"/>
  <c r="F21" i="100"/>
  <c r="F22" i="100"/>
  <c r="F23" i="100"/>
  <c r="F24" i="100"/>
  <c r="F25" i="100"/>
  <c r="F26" i="100"/>
  <c r="F27" i="100"/>
  <c r="F28" i="100"/>
  <c r="F29" i="100"/>
  <c r="F30" i="100"/>
  <c r="F31" i="100"/>
  <c r="F32" i="100"/>
  <c r="F33" i="100"/>
  <c r="B33" i="100"/>
  <c r="B32" i="100"/>
  <c r="B31" i="100"/>
  <c r="B30" i="100"/>
  <c r="B29" i="100"/>
  <c r="B28" i="100"/>
  <c r="B27" i="100"/>
  <c r="B26" i="100"/>
  <c r="B25" i="100"/>
  <c r="B24" i="100"/>
  <c r="B23" i="100"/>
  <c r="B22" i="100"/>
  <c r="B21" i="100"/>
  <c r="B20" i="100"/>
  <c r="B19" i="100"/>
  <c r="B18" i="100"/>
  <c r="B17" i="100"/>
  <c r="B16" i="100"/>
  <c r="B15" i="100"/>
  <c r="B14" i="100"/>
  <c r="B13" i="100"/>
  <c r="B12" i="100"/>
  <c r="B11" i="100"/>
  <c r="B10" i="100"/>
  <c r="B9" i="100"/>
  <c r="B8" i="100"/>
  <c r="B7" i="100"/>
  <c r="B6" i="100"/>
  <c r="D5" i="100"/>
  <c r="C5" i="100"/>
  <c r="J33" i="100"/>
  <c r="I33" i="100"/>
  <c r="J32" i="100"/>
  <c r="I32" i="100"/>
  <c r="J31" i="100"/>
  <c r="I31" i="100"/>
  <c r="J30" i="100"/>
  <c r="I30" i="100"/>
  <c r="J29" i="100"/>
  <c r="I29" i="100"/>
  <c r="J28" i="100"/>
  <c r="I28" i="100"/>
  <c r="J27" i="100"/>
  <c r="I27" i="100"/>
  <c r="J26" i="100"/>
  <c r="I26" i="100"/>
  <c r="J25" i="100"/>
  <c r="J24" i="100"/>
  <c r="I25" i="100" s="1"/>
  <c r="I24" i="100"/>
  <c r="J23" i="100"/>
  <c r="I23" i="100"/>
  <c r="J22" i="100"/>
  <c r="I22" i="100"/>
  <c r="J21" i="100"/>
  <c r="I21" i="100"/>
  <c r="J20" i="100"/>
  <c r="I20" i="100"/>
  <c r="J19" i="100"/>
  <c r="I19" i="100"/>
  <c r="J18" i="100"/>
  <c r="I18" i="100"/>
  <c r="J17" i="100"/>
  <c r="I17" i="100"/>
  <c r="J16" i="100"/>
  <c r="I16" i="100"/>
  <c r="J15" i="100"/>
  <c r="I15" i="100"/>
  <c r="J14" i="100"/>
  <c r="I14" i="100"/>
  <c r="J13" i="100"/>
  <c r="I13" i="100"/>
  <c r="J12" i="100"/>
  <c r="I12" i="100"/>
  <c r="J11" i="100"/>
  <c r="I11" i="100"/>
  <c r="J10" i="100"/>
  <c r="I10" i="100"/>
  <c r="J9" i="100"/>
  <c r="I9" i="100"/>
  <c r="J8" i="100"/>
  <c r="I8" i="100"/>
  <c r="J7" i="100"/>
  <c r="I7" i="100"/>
  <c r="J6" i="100"/>
  <c r="I6" i="100"/>
  <c r="J5" i="100" l="1"/>
  <c r="B5" i="100"/>
  <c r="F5" i="100"/>
  <c r="I5" i="100"/>
  <c r="F7" i="99"/>
  <c r="F8" i="99"/>
  <c r="F9" i="99"/>
  <c r="F10" i="99"/>
  <c r="F11" i="99"/>
  <c r="F12" i="99"/>
  <c r="F13" i="99"/>
  <c r="F14" i="99"/>
  <c r="F15" i="99"/>
  <c r="F16" i="99"/>
  <c r="F17" i="99"/>
  <c r="F18" i="99"/>
  <c r="F19" i="99"/>
  <c r="F20" i="99"/>
  <c r="F21" i="99"/>
  <c r="F22" i="99"/>
  <c r="F23" i="99"/>
  <c r="F24" i="99"/>
  <c r="F25" i="99"/>
  <c r="F26" i="99"/>
  <c r="F27" i="99"/>
  <c r="F28" i="99"/>
  <c r="F29" i="99"/>
  <c r="F30" i="99"/>
  <c r="F31" i="99"/>
  <c r="F32" i="99"/>
  <c r="F33" i="99"/>
  <c r="F6" i="99"/>
  <c r="H5" i="99"/>
  <c r="G5" i="99"/>
  <c r="B33" i="99"/>
  <c r="B32" i="99"/>
  <c r="B31" i="99"/>
  <c r="B30" i="99"/>
  <c r="B29" i="99"/>
  <c r="B28" i="99"/>
  <c r="B27" i="99"/>
  <c r="B26" i="99"/>
  <c r="B25" i="99"/>
  <c r="B24" i="99"/>
  <c r="B23" i="99"/>
  <c r="B22" i="99"/>
  <c r="B21" i="99"/>
  <c r="B20" i="99"/>
  <c r="B19" i="99"/>
  <c r="B18" i="99"/>
  <c r="B17" i="99"/>
  <c r="B16" i="99"/>
  <c r="B15" i="99"/>
  <c r="B14" i="99"/>
  <c r="B13" i="99"/>
  <c r="B12" i="99"/>
  <c r="B11" i="99"/>
  <c r="B10" i="99"/>
  <c r="B9" i="99"/>
  <c r="B8" i="99"/>
  <c r="B7" i="99"/>
  <c r="B6" i="99"/>
  <c r="D5" i="99"/>
  <c r="C5" i="99"/>
  <c r="B5" i="99" s="1"/>
  <c r="J33" i="99"/>
  <c r="I33" i="99"/>
  <c r="J32" i="99"/>
  <c r="I32" i="99"/>
  <c r="J31" i="99"/>
  <c r="I31" i="99"/>
  <c r="J30" i="99"/>
  <c r="I30" i="99"/>
  <c r="J29" i="99"/>
  <c r="I29" i="99"/>
  <c r="J28" i="99"/>
  <c r="I28" i="99"/>
  <c r="J27" i="99"/>
  <c r="I27" i="99"/>
  <c r="J26" i="99"/>
  <c r="I26" i="99"/>
  <c r="J25" i="99"/>
  <c r="J24" i="99"/>
  <c r="I25" i="99" s="1"/>
  <c r="I24" i="99"/>
  <c r="J23" i="99"/>
  <c r="I23" i="99"/>
  <c r="J22" i="99"/>
  <c r="I22" i="99"/>
  <c r="J21" i="99"/>
  <c r="I21" i="99"/>
  <c r="J20" i="99"/>
  <c r="I20" i="99"/>
  <c r="J19" i="99"/>
  <c r="I19" i="99"/>
  <c r="J18" i="99"/>
  <c r="I18" i="99"/>
  <c r="J17" i="99"/>
  <c r="I17" i="99"/>
  <c r="J16" i="99"/>
  <c r="I16" i="99"/>
  <c r="J15" i="99"/>
  <c r="I15" i="99"/>
  <c r="J14" i="99"/>
  <c r="I14" i="99"/>
  <c r="J13" i="99"/>
  <c r="I13" i="99"/>
  <c r="J12" i="99"/>
  <c r="I12" i="99"/>
  <c r="J11" i="99"/>
  <c r="I11" i="99"/>
  <c r="J10" i="99"/>
  <c r="I10" i="99"/>
  <c r="J9" i="99"/>
  <c r="I9" i="99"/>
  <c r="J8" i="99"/>
  <c r="I8" i="99"/>
  <c r="J7" i="99"/>
  <c r="I7" i="99"/>
  <c r="J6" i="99"/>
  <c r="I6" i="99"/>
  <c r="F5" i="99" l="1"/>
  <c r="J5" i="99"/>
  <c r="I5" i="99"/>
  <c r="J20" i="96"/>
  <c r="J21" i="96"/>
  <c r="J22" i="96"/>
  <c r="J23" i="96"/>
  <c r="J24" i="96"/>
  <c r="J25" i="96"/>
  <c r="J26" i="96"/>
  <c r="J27" i="96"/>
  <c r="J28" i="96"/>
  <c r="J29" i="96"/>
  <c r="J30" i="96"/>
  <c r="J31" i="96"/>
  <c r="J32" i="96"/>
  <c r="J33" i="96"/>
  <c r="F6" i="96"/>
  <c r="F7" i="96"/>
  <c r="F8" i="96"/>
  <c r="F9" i="96"/>
  <c r="F10" i="96"/>
  <c r="F11" i="96"/>
  <c r="F12" i="96"/>
  <c r="F13" i="96"/>
  <c r="F14" i="96"/>
  <c r="F15" i="96"/>
  <c r="F16" i="96"/>
  <c r="F17" i="96"/>
  <c r="F18" i="96"/>
  <c r="F19" i="96"/>
  <c r="F20" i="96"/>
  <c r="F21" i="96"/>
  <c r="F22" i="96"/>
  <c r="F23" i="96"/>
  <c r="F24" i="96"/>
  <c r="F25" i="96"/>
  <c r="F26" i="96"/>
  <c r="F27" i="96"/>
  <c r="F28" i="96"/>
  <c r="F29" i="96"/>
  <c r="F30" i="96"/>
  <c r="F31" i="96"/>
  <c r="F32" i="96"/>
  <c r="F33" i="96"/>
  <c r="B33" i="96"/>
  <c r="B32" i="96"/>
  <c r="B31" i="96"/>
  <c r="B30" i="96"/>
  <c r="B29" i="96"/>
  <c r="B28" i="96"/>
  <c r="B27" i="96"/>
  <c r="B26" i="96"/>
  <c r="B25" i="96"/>
  <c r="B24" i="96"/>
  <c r="B23" i="96"/>
  <c r="B22" i="96"/>
  <c r="B21" i="96"/>
  <c r="B20" i="96"/>
  <c r="B19" i="96"/>
  <c r="B18" i="96"/>
  <c r="B17" i="96"/>
  <c r="B16" i="96"/>
  <c r="B15" i="96"/>
  <c r="B14" i="96"/>
  <c r="B13" i="96"/>
  <c r="B12" i="96"/>
  <c r="B11" i="96"/>
  <c r="B10" i="96"/>
  <c r="B9" i="96"/>
  <c r="B8" i="96"/>
  <c r="B7" i="96"/>
  <c r="B6" i="96"/>
  <c r="D5" i="96"/>
  <c r="C5" i="96"/>
  <c r="I33" i="96"/>
  <c r="I32" i="96"/>
  <c r="I31" i="96"/>
  <c r="I30" i="96"/>
  <c r="I29" i="96"/>
  <c r="I28" i="96"/>
  <c r="I27" i="96"/>
  <c r="I26" i="96"/>
  <c r="I25" i="96"/>
  <c r="I24" i="96"/>
  <c r="I23" i="96"/>
  <c r="I22" i="96"/>
  <c r="I21" i="96"/>
  <c r="I20" i="96"/>
  <c r="J19" i="96"/>
  <c r="I19" i="96"/>
  <c r="J18" i="96"/>
  <c r="I18" i="96"/>
  <c r="J17" i="96"/>
  <c r="I17" i="96"/>
  <c r="J16" i="96"/>
  <c r="I16" i="96"/>
  <c r="J15" i="96"/>
  <c r="I15" i="96"/>
  <c r="J14" i="96"/>
  <c r="I14" i="96"/>
  <c r="J13" i="96"/>
  <c r="I13" i="96"/>
  <c r="J12" i="96"/>
  <c r="I12" i="96"/>
  <c r="J11" i="96"/>
  <c r="I11" i="96"/>
  <c r="J10" i="96"/>
  <c r="I10" i="96"/>
  <c r="J9" i="96"/>
  <c r="I9" i="96"/>
  <c r="J8" i="96"/>
  <c r="I8" i="96"/>
  <c r="J7" i="96"/>
  <c r="I7" i="96"/>
  <c r="J6" i="96"/>
  <c r="I6" i="96"/>
  <c r="H5" i="96"/>
  <c r="J5" i="96" s="1"/>
  <c r="G5" i="96"/>
  <c r="B5" i="96" l="1"/>
  <c r="I5" i="96"/>
  <c r="F5" i="96"/>
  <c r="J33" i="93"/>
  <c r="I33" i="93"/>
  <c r="F33" i="93"/>
  <c r="J32" i="93"/>
  <c r="I32" i="93"/>
  <c r="F32" i="93"/>
  <c r="J31" i="93"/>
  <c r="I31" i="93"/>
  <c r="F31" i="93"/>
  <c r="B31" i="93"/>
  <c r="J30" i="93"/>
  <c r="I30" i="93"/>
  <c r="F30" i="93"/>
  <c r="B30" i="93"/>
  <c r="J29" i="93"/>
  <c r="I29" i="93"/>
  <c r="F29" i="93"/>
  <c r="B29" i="93"/>
  <c r="J28" i="93"/>
  <c r="I28" i="93"/>
  <c r="F28" i="93"/>
  <c r="B28" i="93"/>
  <c r="J27" i="93"/>
  <c r="I27" i="93"/>
  <c r="F27" i="93"/>
  <c r="B27" i="93"/>
  <c r="J26" i="93"/>
  <c r="I26" i="93"/>
  <c r="F26" i="93"/>
  <c r="B26" i="93"/>
  <c r="J25" i="93"/>
  <c r="F25" i="93"/>
  <c r="B25" i="93"/>
  <c r="J24" i="93"/>
  <c r="I25" i="93" s="1"/>
  <c r="I24" i="93"/>
  <c r="F24" i="93"/>
  <c r="B24" i="93"/>
  <c r="J23" i="93"/>
  <c r="I23" i="93"/>
  <c r="F23" i="93"/>
  <c r="B23" i="93"/>
  <c r="J22" i="93"/>
  <c r="I22" i="93"/>
  <c r="F22" i="93"/>
  <c r="B22" i="93"/>
  <c r="J21" i="93"/>
  <c r="I21" i="93"/>
  <c r="F21" i="93"/>
  <c r="B21" i="93"/>
  <c r="I20" i="93"/>
  <c r="F20" i="93"/>
  <c r="B20" i="93"/>
  <c r="J19" i="93"/>
  <c r="I19" i="93"/>
  <c r="F19" i="93"/>
  <c r="B19" i="93"/>
  <c r="J18" i="93"/>
  <c r="I18" i="93"/>
  <c r="F18" i="93"/>
  <c r="B18" i="93"/>
  <c r="J17" i="93"/>
  <c r="I17" i="93"/>
  <c r="F17" i="93"/>
  <c r="B17" i="93"/>
  <c r="J16" i="93"/>
  <c r="I16" i="93"/>
  <c r="F16" i="93"/>
  <c r="B16" i="93"/>
  <c r="J15" i="93"/>
  <c r="I15" i="93"/>
  <c r="F15" i="93"/>
  <c r="B15" i="93"/>
  <c r="J14" i="93"/>
  <c r="I14" i="93"/>
  <c r="F14" i="93"/>
  <c r="B14" i="93"/>
  <c r="J13" i="93"/>
  <c r="I13" i="93"/>
  <c r="F13" i="93"/>
  <c r="B13" i="93"/>
  <c r="J12" i="93"/>
  <c r="I12" i="93"/>
  <c r="F12" i="93"/>
  <c r="B12" i="93"/>
  <c r="J11" i="93"/>
  <c r="I11" i="93"/>
  <c r="F11" i="93"/>
  <c r="B11" i="93"/>
  <c r="J10" i="93"/>
  <c r="I10" i="93"/>
  <c r="F10" i="93"/>
  <c r="B10" i="93"/>
  <c r="J9" i="93"/>
  <c r="I9" i="93"/>
  <c r="F9" i="93"/>
  <c r="B9" i="93"/>
  <c r="J8" i="93"/>
  <c r="I8" i="93"/>
  <c r="F8" i="93"/>
  <c r="B8" i="93"/>
  <c r="J7" i="93"/>
  <c r="I7" i="93"/>
  <c r="F7" i="93"/>
  <c r="B7" i="93"/>
  <c r="J6" i="93"/>
  <c r="I6" i="93"/>
  <c r="F6" i="93"/>
  <c r="B6" i="93"/>
  <c r="H5" i="93"/>
  <c r="G5" i="93"/>
  <c r="D5" i="93"/>
  <c r="C5" i="93"/>
  <c r="B5" i="93" s="1"/>
  <c r="J5" i="93" l="1"/>
  <c r="F5" i="93"/>
  <c r="I5" i="93"/>
  <c r="J33" i="92"/>
  <c r="I33" i="92"/>
  <c r="F33" i="92"/>
  <c r="J32" i="92"/>
  <c r="I32" i="92"/>
  <c r="F32" i="92"/>
  <c r="J31" i="92"/>
  <c r="I31" i="92"/>
  <c r="F31" i="92"/>
  <c r="B31" i="92"/>
  <c r="J30" i="92"/>
  <c r="I30" i="92"/>
  <c r="F30" i="92"/>
  <c r="B30" i="92"/>
  <c r="J29" i="92"/>
  <c r="I29" i="92"/>
  <c r="F29" i="92"/>
  <c r="B29" i="92"/>
  <c r="J28" i="92"/>
  <c r="I28" i="92"/>
  <c r="F28" i="92"/>
  <c r="B28" i="92"/>
  <c r="J27" i="92"/>
  <c r="I27" i="92"/>
  <c r="F27" i="92"/>
  <c r="B27" i="92"/>
  <c r="J26" i="92"/>
  <c r="I26" i="92"/>
  <c r="F26" i="92"/>
  <c r="B26" i="92"/>
  <c r="J25" i="92"/>
  <c r="F25" i="92"/>
  <c r="B25" i="92"/>
  <c r="J24" i="92"/>
  <c r="I25" i="92" s="1"/>
  <c r="I24" i="92"/>
  <c r="F24" i="92"/>
  <c r="B24" i="92"/>
  <c r="J23" i="92"/>
  <c r="I23" i="92"/>
  <c r="F23" i="92"/>
  <c r="B23" i="92"/>
  <c r="J22" i="92"/>
  <c r="I22" i="92"/>
  <c r="F22" i="92"/>
  <c r="B22" i="92"/>
  <c r="J21" i="92"/>
  <c r="I21" i="92"/>
  <c r="F21" i="92"/>
  <c r="B21" i="92"/>
  <c r="I20" i="92"/>
  <c r="F20" i="92"/>
  <c r="B20" i="92"/>
  <c r="J19" i="92"/>
  <c r="I19" i="92"/>
  <c r="F19" i="92"/>
  <c r="B19" i="92"/>
  <c r="J18" i="92"/>
  <c r="I18" i="92"/>
  <c r="F18" i="92"/>
  <c r="B18" i="92"/>
  <c r="J17" i="92"/>
  <c r="I17" i="92"/>
  <c r="F17" i="92"/>
  <c r="B17" i="92"/>
  <c r="J16" i="92"/>
  <c r="I16" i="92"/>
  <c r="F16" i="92"/>
  <c r="B16" i="92"/>
  <c r="J15" i="92"/>
  <c r="I15" i="92"/>
  <c r="F15" i="92"/>
  <c r="B15" i="92"/>
  <c r="J14" i="92"/>
  <c r="I14" i="92"/>
  <c r="F14" i="92"/>
  <c r="B14" i="92"/>
  <c r="J13" i="92"/>
  <c r="I13" i="92"/>
  <c r="F13" i="92"/>
  <c r="B13" i="92"/>
  <c r="J12" i="92"/>
  <c r="I12" i="92"/>
  <c r="F12" i="92"/>
  <c r="B12" i="92"/>
  <c r="J11" i="92"/>
  <c r="I11" i="92"/>
  <c r="F11" i="92"/>
  <c r="B11" i="92"/>
  <c r="J10" i="92"/>
  <c r="I10" i="92"/>
  <c r="F10" i="92"/>
  <c r="B10" i="92"/>
  <c r="J9" i="92"/>
  <c r="I9" i="92"/>
  <c r="F9" i="92"/>
  <c r="B9" i="92"/>
  <c r="J8" i="92"/>
  <c r="I8" i="92"/>
  <c r="F8" i="92"/>
  <c r="B8" i="92"/>
  <c r="J7" i="92"/>
  <c r="I7" i="92"/>
  <c r="F7" i="92"/>
  <c r="B7" i="92"/>
  <c r="J6" i="92"/>
  <c r="I6" i="92"/>
  <c r="F6" i="92"/>
  <c r="B6" i="92"/>
  <c r="H5" i="92"/>
  <c r="G5" i="92"/>
  <c r="D5" i="92"/>
  <c r="C5" i="92"/>
  <c r="B5" i="92" l="1"/>
  <c r="F5" i="92"/>
  <c r="J5" i="92"/>
  <c r="I5" i="92"/>
  <c r="J33" i="91"/>
  <c r="I33" i="91"/>
  <c r="F33" i="91"/>
  <c r="J32" i="91"/>
  <c r="I32" i="91"/>
  <c r="F32" i="91"/>
  <c r="J31" i="91"/>
  <c r="I31" i="91"/>
  <c r="F31" i="91"/>
  <c r="B31" i="91"/>
  <c r="J30" i="91"/>
  <c r="I30" i="91"/>
  <c r="F30" i="91"/>
  <c r="B30" i="91"/>
  <c r="J29" i="91"/>
  <c r="I29" i="91"/>
  <c r="F29" i="91"/>
  <c r="B29" i="91"/>
  <c r="J28" i="91"/>
  <c r="I28" i="91"/>
  <c r="F28" i="91"/>
  <c r="B28" i="91"/>
  <c r="J27" i="91"/>
  <c r="I27" i="91"/>
  <c r="F27" i="91"/>
  <c r="B27" i="91"/>
  <c r="J26" i="91"/>
  <c r="I26" i="91"/>
  <c r="F26" i="91"/>
  <c r="B26" i="91"/>
  <c r="J25" i="91"/>
  <c r="F25" i="91"/>
  <c r="B25" i="91"/>
  <c r="J24" i="91"/>
  <c r="I25" i="91" s="1"/>
  <c r="I24" i="91"/>
  <c r="F24" i="91"/>
  <c r="B24" i="91"/>
  <c r="J23" i="91"/>
  <c r="I23" i="91"/>
  <c r="F23" i="91"/>
  <c r="B23" i="91"/>
  <c r="J22" i="91"/>
  <c r="I22" i="91"/>
  <c r="F22" i="91"/>
  <c r="B22" i="91"/>
  <c r="J21" i="91"/>
  <c r="I21" i="91"/>
  <c r="F21" i="91"/>
  <c r="B21" i="91"/>
  <c r="J20" i="91"/>
  <c r="I20" i="91"/>
  <c r="F20" i="91"/>
  <c r="B20" i="91"/>
  <c r="J19" i="91"/>
  <c r="I19" i="91"/>
  <c r="F19" i="91"/>
  <c r="B19" i="91"/>
  <c r="J18" i="91"/>
  <c r="I18" i="91"/>
  <c r="F18" i="91"/>
  <c r="B18" i="91"/>
  <c r="J17" i="91"/>
  <c r="I17" i="91"/>
  <c r="F17" i="91"/>
  <c r="B17" i="91"/>
  <c r="J16" i="91"/>
  <c r="I16" i="91"/>
  <c r="F16" i="91"/>
  <c r="B16" i="91"/>
  <c r="J15" i="91"/>
  <c r="I15" i="91"/>
  <c r="F15" i="91"/>
  <c r="B15" i="91"/>
  <c r="J14" i="91"/>
  <c r="I14" i="91"/>
  <c r="F14" i="91"/>
  <c r="B14" i="91"/>
  <c r="J13" i="91"/>
  <c r="I13" i="91"/>
  <c r="F13" i="91"/>
  <c r="B13" i="91"/>
  <c r="J12" i="91"/>
  <c r="I12" i="91"/>
  <c r="F12" i="91"/>
  <c r="B12" i="91"/>
  <c r="J11" i="91"/>
  <c r="I11" i="91"/>
  <c r="F11" i="91"/>
  <c r="B11" i="91"/>
  <c r="J10" i="91"/>
  <c r="I10" i="91"/>
  <c r="F10" i="91"/>
  <c r="B10" i="91"/>
  <c r="J9" i="91"/>
  <c r="I9" i="91"/>
  <c r="F9" i="91"/>
  <c r="B9" i="91"/>
  <c r="J8" i="91"/>
  <c r="I8" i="91"/>
  <c r="F8" i="91"/>
  <c r="B8" i="91"/>
  <c r="J7" i="91"/>
  <c r="I7" i="91"/>
  <c r="F7" i="91"/>
  <c r="B7" i="91"/>
  <c r="J6" i="91"/>
  <c r="I6" i="91"/>
  <c r="F6" i="91"/>
  <c r="B6" i="91"/>
  <c r="H5" i="91"/>
  <c r="G5" i="91"/>
  <c r="D5" i="91"/>
  <c r="C5" i="91"/>
  <c r="B5" i="91" l="1"/>
  <c r="F5" i="91"/>
  <c r="J5" i="91"/>
  <c r="I5" i="91"/>
  <c r="J33" i="90"/>
  <c r="I33" i="90"/>
  <c r="F33" i="90"/>
  <c r="J32" i="90"/>
  <c r="I32" i="90"/>
  <c r="F32" i="90"/>
  <c r="J31" i="90"/>
  <c r="I31" i="90"/>
  <c r="F31" i="90"/>
  <c r="B31" i="90"/>
  <c r="J30" i="90"/>
  <c r="I30" i="90"/>
  <c r="F30" i="90"/>
  <c r="B30" i="90"/>
  <c r="J29" i="90"/>
  <c r="I29" i="90"/>
  <c r="F29" i="90"/>
  <c r="B29" i="90"/>
  <c r="J28" i="90"/>
  <c r="I28" i="90"/>
  <c r="F28" i="90"/>
  <c r="B28" i="90"/>
  <c r="J27" i="90"/>
  <c r="I27" i="90"/>
  <c r="F27" i="90"/>
  <c r="B27" i="90"/>
  <c r="J26" i="90"/>
  <c r="I26" i="90"/>
  <c r="F26" i="90"/>
  <c r="B26" i="90"/>
  <c r="J25" i="90"/>
  <c r="I25" i="90"/>
  <c r="F25" i="90"/>
  <c r="B25" i="90"/>
  <c r="J24" i="90"/>
  <c r="I24" i="90"/>
  <c r="F24" i="90"/>
  <c r="B24" i="90"/>
  <c r="J23" i="90"/>
  <c r="I23" i="90"/>
  <c r="F23" i="90"/>
  <c r="B23" i="90"/>
  <c r="J22" i="90"/>
  <c r="I22" i="90"/>
  <c r="F22" i="90"/>
  <c r="B22" i="90"/>
  <c r="J21" i="90"/>
  <c r="I21" i="90"/>
  <c r="F21" i="90"/>
  <c r="B21" i="90"/>
  <c r="J20" i="90"/>
  <c r="I20" i="90"/>
  <c r="F20" i="90"/>
  <c r="B20" i="90"/>
  <c r="J19" i="90"/>
  <c r="I19" i="90"/>
  <c r="F19" i="90"/>
  <c r="B19" i="90"/>
  <c r="J18" i="90"/>
  <c r="I18" i="90"/>
  <c r="F18" i="90"/>
  <c r="B18" i="90"/>
  <c r="J17" i="90"/>
  <c r="I17" i="90"/>
  <c r="F17" i="90"/>
  <c r="B17" i="90"/>
  <c r="J16" i="90"/>
  <c r="I16" i="90"/>
  <c r="F16" i="90"/>
  <c r="B16" i="90"/>
  <c r="J15" i="90"/>
  <c r="I15" i="90"/>
  <c r="F15" i="90"/>
  <c r="B15" i="90"/>
  <c r="J14" i="90"/>
  <c r="I14" i="90"/>
  <c r="F14" i="90"/>
  <c r="B14" i="90"/>
  <c r="J13" i="90"/>
  <c r="I13" i="90"/>
  <c r="F13" i="90"/>
  <c r="B13" i="90"/>
  <c r="J12" i="90"/>
  <c r="I12" i="90"/>
  <c r="F12" i="90"/>
  <c r="B12" i="90"/>
  <c r="J11" i="90"/>
  <c r="I11" i="90"/>
  <c r="F11" i="90"/>
  <c r="B11" i="90"/>
  <c r="J10" i="90"/>
  <c r="I10" i="90"/>
  <c r="F10" i="90"/>
  <c r="B10" i="90"/>
  <c r="J9" i="90"/>
  <c r="I9" i="90"/>
  <c r="F9" i="90"/>
  <c r="B9" i="90"/>
  <c r="J8" i="90"/>
  <c r="I8" i="90"/>
  <c r="F8" i="90"/>
  <c r="B8" i="90"/>
  <c r="J7" i="90"/>
  <c r="I7" i="90"/>
  <c r="F7" i="90"/>
  <c r="B7" i="90"/>
  <c r="J6" i="90"/>
  <c r="I6" i="90"/>
  <c r="F6" i="90"/>
  <c r="B6" i="90"/>
  <c r="H5" i="90"/>
  <c r="G5" i="90"/>
  <c r="D5" i="90"/>
  <c r="C5" i="90"/>
  <c r="F5" i="90" l="1"/>
  <c r="B5" i="90"/>
  <c r="J5" i="90"/>
  <c r="I5" i="90"/>
  <c r="J33" i="89"/>
  <c r="I33" i="89"/>
  <c r="F33" i="89"/>
  <c r="J32" i="89"/>
  <c r="I32" i="89"/>
  <c r="F32" i="89"/>
  <c r="J31" i="89"/>
  <c r="I31" i="89"/>
  <c r="F31" i="89"/>
  <c r="B31" i="89"/>
  <c r="J30" i="89"/>
  <c r="I30" i="89"/>
  <c r="F30" i="89"/>
  <c r="B30" i="89"/>
  <c r="J29" i="89"/>
  <c r="I29" i="89"/>
  <c r="F29" i="89"/>
  <c r="B29" i="89"/>
  <c r="J28" i="89"/>
  <c r="I28" i="89"/>
  <c r="F28" i="89"/>
  <c r="B28" i="89"/>
  <c r="J27" i="89"/>
  <c r="I27" i="89"/>
  <c r="F27" i="89"/>
  <c r="B27" i="89"/>
  <c r="J26" i="89"/>
  <c r="I26" i="89"/>
  <c r="F26" i="89"/>
  <c r="B26" i="89"/>
  <c r="J25" i="89"/>
  <c r="I25" i="89"/>
  <c r="F25" i="89"/>
  <c r="B25" i="89"/>
  <c r="J24" i="89"/>
  <c r="I24" i="89"/>
  <c r="F24" i="89"/>
  <c r="B24" i="89"/>
  <c r="J23" i="89"/>
  <c r="I23" i="89"/>
  <c r="F23" i="89"/>
  <c r="B23" i="89"/>
  <c r="J22" i="89"/>
  <c r="I22" i="89"/>
  <c r="F22" i="89"/>
  <c r="B22" i="89"/>
  <c r="J21" i="89"/>
  <c r="I21" i="89"/>
  <c r="F21" i="89"/>
  <c r="B21" i="89"/>
  <c r="J20" i="89"/>
  <c r="I20" i="89"/>
  <c r="F20" i="89"/>
  <c r="B20" i="89"/>
  <c r="J19" i="89"/>
  <c r="I19" i="89"/>
  <c r="F19" i="89"/>
  <c r="B19" i="89"/>
  <c r="J18" i="89"/>
  <c r="I18" i="89"/>
  <c r="F18" i="89"/>
  <c r="B18" i="89"/>
  <c r="J17" i="89"/>
  <c r="I17" i="89"/>
  <c r="F17" i="89"/>
  <c r="B17" i="89"/>
  <c r="J16" i="89"/>
  <c r="I16" i="89"/>
  <c r="F16" i="89"/>
  <c r="B16" i="89"/>
  <c r="J15" i="89"/>
  <c r="I15" i="89"/>
  <c r="F15" i="89"/>
  <c r="B15" i="89"/>
  <c r="J14" i="89"/>
  <c r="I14" i="89"/>
  <c r="F14" i="89"/>
  <c r="B14" i="89"/>
  <c r="J13" i="89"/>
  <c r="I13" i="89"/>
  <c r="F13" i="89"/>
  <c r="B13" i="89"/>
  <c r="J12" i="89"/>
  <c r="I12" i="89"/>
  <c r="F12" i="89"/>
  <c r="B12" i="89"/>
  <c r="J11" i="89"/>
  <c r="I11" i="89"/>
  <c r="F11" i="89"/>
  <c r="B11" i="89"/>
  <c r="J10" i="89"/>
  <c r="I10" i="89"/>
  <c r="F10" i="89"/>
  <c r="B10" i="89"/>
  <c r="J9" i="89"/>
  <c r="I9" i="89"/>
  <c r="F9" i="89"/>
  <c r="B9" i="89"/>
  <c r="J8" i="89"/>
  <c r="I8" i="89"/>
  <c r="F8" i="89"/>
  <c r="B8" i="89"/>
  <c r="J7" i="89"/>
  <c r="I7" i="89"/>
  <c r="F7" i="89"/>
  <c r="B7" i="89"/>
  <c r="J6" i="89"/>
  <c r="I6" i="89"/>
  <c r="F6" i="89"/>
  <c r="B6" i="89"/>
  <c r="H5" i="89"/>
  <c r="G5" i="89"/>
  <c r="D5" i="89"/>
  <c r="C5" i="89"/>
  <c r="I5" i="89" l="1"/>
  <c r="F5" i="89"/>
  <c r="B5" i="89"/>
  <c r="J5" i="89"/>
  <c r="J33" i="88"/>
  <c r="I33" i="88"/>
  <c r="F33" i="88"/>
  <c r="J32" i="88"/>
  <c r="I32" i="88"/>
  <c r="F32" i="88"/>
  <c r="J31" i="88"/>
  <c r="I31" i="88"/>
  <c r="F31" i="88"/>
  <c r="B31" i="88"/>
  <c r="J30" i="88"/>
  <c r="I30" i="88"/>
  <c r="F30" i="88"/>
  <c r="B30" i="88"/>
  <c r="J29" i="88"/>
  <c r="I29" i="88"/>
  <c r="F29" i="88"/>
  <c r="B29" i="88"/>
  <c r="J28" i="88"/>
  <c r="I28" i="88"/>
  <c r="F28" i="88"/>
  <c r="B28" i="88"/>
  <c r="J27" i="88"/>
  <c r="I27" i="88"/>
  <c r="F27" i="88"/>
  <c r="B27" i="88"/>
  <c r="J26" i="88"/>
  <c r="I26" i="88"/>
  <c r="F26" i="88"/>
  <c r="B26" i="88"/>
  <c r="J25" i="88"/>
  <c r="F25" i="88"/>
  <c r="B25" i="88"/>
  <c r="J24" i="88"/>
  <c r="I25" i="88" s="1"/>
  <c r="I24" i="88"/>
  <c r="F24" i="88"/>
  <c r="B24" i="88"/>
  <c r="J23" i="88"/>
  <c r="I23" i="88"/>
  <c r="F23" i="88"/>
  <c r="B23" i="88"/>
  <c r="J22" i="88"/>
  <c r="I22" i="88"/>
  <c r="F22" i="88"/>
  <c r="B22" i="88"/>
  <c r="J21" i="88"/>
  <c r="I21" i="88"/>
  <c r="F21" i="88"/>
  <c r="B21" i="88"/>
  <c r="J20" i="88"/>
  <c r="I20" i="88"/>
  <c r="F20" i="88"/>
  <c r="B20" i="88"/>
  <c r="J19" i="88"/>
  <c r="I19" i="88"/>
  <c r="F19" i="88"/>
  <c r="B19" i="88"/>
  <c r="J18" i="88"/>
  <c r="I18" i="88"/>
  <c r="F18" i="88"/>
  <c r="B18" i="88"/>
  <c r="J17" i="88"/>
  <c r="I17" i="88"/>
  <c r="F17" i="88"/>
  <c r="B17" i="88"/>
  <c r="J16" i="88"/>
  <c r="I16" i="88"/>
  <c r="F16" i="88"/>
  <c r="B16" i="88"/>
  <c r="J15" i="88"/>
  <c r="I15" i="88"/>
  <c r="F15" i="88"/>
  <c r="B15" i="88"/>
  <c r="J14" i="88"/>
  <c r="I14" i="88"/>
  <c r="F14" i="88"/>
  <c r="B14" i="88"/>
  <c r="J13" i="88"/>
  <c r="I13" i="88"/>
  <c r="F13" i="88"/>
  <c r="B13" i="88"/>
  <c r="J12" i="88"/>
  <c r="I12" i="88"/>
  <c r="F12" i="88"/>
  <c r="B12" i="88"/>
  <c r="J11" i="88"/>
  <c r="I11" i="88"/>
  <c r="F11" i="88"/>
  <c r="B11" i="88"/>
  <c r="J10" i="88"/>
  <c r="I10" i="88"/>
  <c r="F10" i="88"/>
  <c r="B10" i="88"/>
  <c r="J9" i="88"/>
  <c r="I9" i="88"/>
  <c r="F9" i="88"/>
  <c r="B9" i="88"/>
  <c r="J8" i="88"/>
  <c r="I8" i="88"/>
  <c r="F8" i="88"/>
  <c r="B8" i="88"/>
  <c r="J7" i="88"/>
  <c r="I7" i="88"/>
  <c r="F7" i="88"/>
  <c r="B7" i="88"/>
  <c r="J6" i="88"/>
  <c r="I6" i="88"/>
  <c r="F6" i="88"/>
  <c r="B6" i="88"/>
  <c r="H5" i="88"/>
  <c r="J5" i="88" s="1"/>
  <c r="G5" i="88"/>
  <c r="D5" i="88"/>
  <c r="C5" i="88"/>
  <c r="B5" i="88" s="1"/>
  <c r="F5" i="88" l="1"/>
  <c r="I5" i="88"/>
  <c r="J33" i="87"/>
  <c r="I33" i="87"/>
  <c r="F33" i="87"/>
  <c r="J32" i="87"/>
  <c r="I32" i="87"/>
  <c r="F32" i="87"/>
  <c r="J31" i="87"/>
  <c r="I31" i="87"/>
  <c r="F31" i="87"/>
  <c r="B31" i="87"/>
  <c r="J30" i="87"/>
  <c r="I30" i="87"/>
  <c r="F30" i="87"/>
  <c r="B30" i="87"/>
  <c r="J29" i="87"/>
  <c r="I29" i="87"/>
  <c r="F29" i="87"/>
  <c r="B29" i="87"/>
  <c r="J28" i="87"/>
  <c r="I28" i="87"/>
  <c r="F28" i="87"/>
  <c r="B28" i="87"/>
  <c r="J27" i="87"/>
  <c r="I27" i="87"/>
  <c r="F27" i="87"/>
  <c r="B27" i="87"/>
  <c r="J26" i="87"/>
  <c r="I26" i="87"/>
  <c r="F26" i="87"/>
  <c r="B26" i="87"/>
  <c r="J25" i="87"/>
  <c r="I25" i="87"/>
  <c r="F25" i="87"/>
  <c r="B25" i="87"/>
  <c r="J24" i="87"/>
  <c r="I24" i="87"/>
  <c r="F24" i="87"/>
  <c r="B24" i="87"/>
  <c r="J23" i="87"/>
  <c r="I23" i="87"/>
  <c r="F23" i="87"/>
  <c r="B23" i="87"/>
  <c r="J22" i="87"/>
  <c r="I22" i="87"/>
  <c r="F22" i="87"/>
  <c r="B22" i="87"/>
  <c r="J21" i="87"/>
  <c r="I21" i="87"/>
  <c r="F21" i="87"/>
  <c r="B21" i="87"/>
  <c r="J20" i="87"/>
  <c r="I20" i="87"/>
  <c r="F20" i="87"/>
  <c r="B20" i="87"/>
  <c r="J19" i="87"/>
  <c r="I19" i="87"/>
  <c r="F19" i="87"/>
  <c r="B19" i="87"/>
  <c r="J18" i="87"/>
  <c r="I18" i="87"/>
  <c r="F18" i="87"/>
  <c r="B18" i="87"/>
  <c r="J17" i="87"/>
  <c r="I17" i="87"/>
  <c r="F17" i="87"/>
  <c r="B17" i="87"/>
  <c r="J16" i="87"/>
  <c r="I16" i="87"/>
  <c r="F16" i="87"/>
  <c r="B16" i="87"/>
  <c r="J15" i="87"/>
  <c r="I15" i="87"/>
  <c r="F15" i="87"/>
  <c r="B15" i="87"/>
  <c r="J14" i="87"/>
  <c r="I14" i="87"/>
  <c r="F14" i="87"/>
  <c r="B14" i="87"/>
  <c r="J13" i="87"/>
  <c r="I13" i="87"/>
  <c r="F13" i="87"/>
  <c r="B13" i="87"/>
  <c r="J12" i="87"/>
  <c r="I12" i="87"/>
  <c r="F12" i="87"/>
  <c r="B12" i="87"/>
  <c r="J11" i="87"/>
  <c r="I11" i="87"/>
  <c r="F11" i="87"/>
  <c r="B11" i="87"/>
  <c r="J10" i="87"/>
  <c r="I10" i="87"/>
  <c r="F10" i="87"/>
  <c r="B10" i="87"/>
  <c r="J9" i="87"/>
  <c r="I9" i="87"/>
  <c r="F9" i="87"/>
  <c r="B9" i="87"/>
  <c r="J8" i="87"/>
  <c r="I8" i="87"/>
  <c r="F8" i="87"/>
  <c r="B8" i="87"/>
  <c r="J7" i="87"/>
  <c r="I7" i="87"/>
  <c r="F7" i="87"/>
  <c r="B7" i="87"/>
  <c r="J6" i="87"/>
  <c r="I6" i="87"/>
  <c r="F6" i="87"/>
  <c r="B6" i="87"/>
  <c r="H5" i="87"/>
  <c r="G5" i="87"/>
  <c r="D5" i="87"/>
  <c r="C5" i="87"/>
  <c r="B5" i="87" s="1"/>
  <c r="J5" i="87" l="1"/>
  <c r="F5" i="87"/>
  <c r="I5" i="87"/>
  <c r="C5" i="85"/>
  <c r="C5" i="86"/>
  <c r="J33" i="86"/>
  <c r="I33" i="86"/>
  <c r="F33" i="86"/>
  <c r="J32" i="86"/>
  <c r="I32" i="86"/>
  <c r="F32" i="86"/>
  <c r="J31" i="86"/>
  <c r="I31" i="86"/>
  <c r="F31" i="86"/>
  <c r="B31" i="86"/>
  <c r="J30" i="86"/>
  <c r="I30" i="86"/>
  <c r="F30" i="86"/>
  <c r="B30" i="86"/>
  <c r="J29" i="86"/>
  <c r="I29" i="86"/>
  <c r="F29" i="86"/>
  <c r="B29" i="86"/>
  <c r="J28" i="86"/>
  <c r="I28" i="86"/>
  <c r="F28" i="86"/>
  <c r="B28" i="86"/>
  <c r="J27" i="86"/>
  <c r="I27" i="86"/>
  <c r="F27" i="86"/>
  <c r="B27" i="86"/>
  <c r="J26" i="86"/>
  <c r="I26" i="86"/>
  <c r="F26" i="86"/>
  <c r="B26" i="86"/>
  <c r="J25" i="86"/>
  <c r="F25" i="86"/>
  <c r="B25" i="86"/>
  <c r="J24" i="86"/>
  <c r="I25" i="86" s="1"/>
  <c r="I24" i="86"/>
  <c r="F24" i="86"/>
  <c r="B24" i="86"/>
  <c r="J23" i="86"/>
  <c r="I23" i="86"/>
  <c r="F23" i="86"/>
  <c r="B23" i="86"/>
  <c r="J22" i="86"/>
  <c r="I22" i="86"/>
  <c r="F22" i="86"/>
  <c r="B22" i="86"/>
  <c r="J21" i="86"/>
  <c r="I21" i="86"/>
  <c r="F21" i="86"/>
  <c r="B21" i="86"/>
  <c r="J20" i="86"/>
  <c r="I20" i="86"/>
  <c r="F20" i="86"/>
  <c r="B20" i="86"/>
  <c r="J19" i="86"/>
  <c r="I19" i="86"/>
  <c r="F19" i="86"/>
  <c r="B19" i="86"/>
  <c r="J18" i="86"/>
  <c r="I18" i="86"/>
  <c r="F18" i="86"/>
  <c r="B18" i="86"/>
  <c r="J17" i="86"/>
  <c r="I17" i="86"/>
  <c r="F17" i="86"/>
  <c r="B17" i="86"/>
  <c r="J16" i="86"/>
  <c r="I16" i="86"/>
  <c r="F16" i="86"/>
  <c r="B16" i="86"/>
  <c r="J15" i="86"/>
  <c r="I15" i="86"/>
  <c r="F15" i="86"/>
  <c r="B15" i="86"/>
  <c r="J14" i="86"/>
  <c r="I14" i="86"/>
  <c r="F14" i="86"/>
  <c r="B14" i="86"/>
  <c r="J13" i="86"/>
  <c r="I13" i="86"/>
  <c r="F13" i="86"/>
  <c r="B13" i="86"/>
  <c r="J12" i="86"/>
  <c r="I12" i="86"/>
  <c r="F12" i="86"/>
  <c r="B12" i="86"/>
  <c r="J11" i="86"/>
  <c r="I11" i="86"/>
  <c r="F11" i="86"/>
  <c r="B11" i="86"/>
  <c r="J10" i="86"/>
  <c r="I10" i="86"/>
  <c r="F10" i="86"/>
  <c r="B10" i="86"/>
  <c r="J9" i="86"/>
  <c r="I9" i="86"/>
  <c r="F9" i="86"/>
  <c r="B9" i="86"/>
  <c r="J8" i="86"/>
  <c r="I8" i="86"/>
  <c r="F8" i="86"/>
  <c r="B8" i="86"/>
  <c r="J7" i="86"/>
  <c r="I7" i="86"/>
  <c r="F7" i="86"/>
  <c r="B7" i="86"/>
  <c r="J6" i="86"/>
  <c r="I6" i="86"/>
  <c r="F6" i="86"/>
  <c r="B6" i="86"/>
  <c r="H5" i="86"/>
  <c r="G5" i="86"/>
  <c r="D5" i="86"/>
  <c r="B5" i="86" l="1"/>
  <c r="F5" i="86"/>
  <c r="I5" i="86"/>
  <c r="J5" i="86"/>
  <c r="J33" i="85"/>
  <c r="I33" i="85"/>
  <c r="F33" i="85"/>
  <c r="J32" i="85"/>
  <c r="I32" i="85"/>
  <c r="F32" i="85"/>
  <c r="J31" i="85"/>
  <c r="I31" i="85"/>
  <c r="F31" i="85"/>
  <c r="B31" i="85"/>
  <c r="J30" i="85"/>
  <c r="I30" i="85"/>
  <c r="F30" i="85"/>
  <c r="B30" i="85"/>
  <c r="J29" i="85"/>
  <c r="I29" i="85"/>
  <c r="F29" i="85"/>
  <c r="B29" i="85"/>
  <c r="J28" i="85"/>
  <c r="I28" i="85"/>
  <c r="F28" i="85"/>
  <c r="B28" i="85"/>
  <c r="J27" i="85"/>
  <c r="I27" i="85"/>
  <c r="F27" i="85"/>
  <c r="B27" i="85"/>
  <c r="J26" i="85"/>
  <c r="I26" i="85"/>
  <c r="F26" i="85"/>
  <c r="B26" i="85"/>
  <c r="J25" i="85"/>
  <c r="F25" i="85"/>
  <c r="B25" i="85"/>
  <c r="J24" i="85"/>
  <c r="I25" i="85" s="1"/>
  <c r="I24" i="85"/>
  <c r="F24" i="85"/>
  <c r="B24" i="85"/>
  <c r="J23" i="85"/>
  <c r="I23" i="85"/>
  <c r="F23" i="85"/>
  <c r="B23" i="85"/>
  <c r="J22" i="85"/>
  <c r="I22" i="85"/>
  <c r="F22" i="85"/>
  <c r="B22" i="85"/>
  <c r="J21" i="85"/>
  <c r="I21" i="85"/>
  <c r="F21" i="85"/>
  <c r="B21" i="85"/>
  <c r="J20" i="85"/>
  <c r="I20" i="85"/>
  <c r="F20" i="85"/>
  <c r="B20" i="85"/>
  <c r="J19" i="85"/>
  <c r="I19" i="85"/>
  <c r="F19" i="85"/>
  <c r="B19" i="85"/>
  <c r="J18" i="85"/>
  <c r="I18" i="85"/>
  <c r="F18" i="85"/>
  <c r="B18" i="85"/>
  <c r="J17" i="85"/>
  <c r="I17" i="85"/>
  <c r="F17" i="85"/>
  <c r="B17" i="85"/>
  <c r="J16" i="85"/>
  <c r="I16" i="85"/>
  <c r="F16" i="85"/>
  <c r="B16" i="85"/>
  <c r="J15" i="85"/>
  <c r="I15" i="85"/>
  <c r="F15" i="85"/>
  <c r="B15" i="85"/>
  <c r="J14" i="85"/>
  <c r="I14" i="85"/>
  <c r="F14" i="85"/>
  <c r="B14" i="85"/>
  <c r="J13" i="85"/>
  <c r="I13" i="85"/>
  <c r="F13" i="85"/>
  <c r="B13" i="85"/>
  <c r="J12" i="85"/>
  <c r="I12" i="85"/>
  <c r="F12" i="85"/>
  <c r="B12" i="85"/>
  <c r="J11" i="85"/>
  <c r="I11" i="85"/>
  <c r="F11" i="85"/>
  <c r="B11" i="85"/>
  <c r="J10" i="85"/>
  <c r="I10" i="85"/>
  <c r="F10" i="85"/>
  <c r="B10" i="85"/>
  <c r="J9" i="85"/>
  <c r="I9" i="85"/>
  <c r="F9" i="85"/>
  <c r="B9" i="85"/>
  <c r="J8" i="85"/>
  <c r="I8" i="85"/>
  <c r="F8" i="85"/>
  <c r="B8" i="85"/>
  <c r="J7" i="85"/>
  <c r="I7" i="85"/>
  <c r="F7" i="85"/>
  <c r="B7" i="85"/>
  <c r="J6" i="85"/>
  <c r="I6" i="85"/>
  <c r="F6" i="85"/>
  <c r="B6" i="85"/>
  <c r="H5" i="85"/>
  <c r="G5" i="85"/>
  <c r="D5" i="85"/>
  <c r="B5" i="85" s="1"/>
  <c r="J5" i="85" l="1"/>
  <c r="I5" i="85"/>
  <c r="F5" i="85"/>
  <c r="J33" i="84"/>
  <c r="I33" i="84"/>
  <c r="F33" i="84"/>
  <c r="J32" i="84"/>
  <c r="I32" i="84"/>
  <c r="F32" i="84"/>
  <c r="J31" i="84"/>
  <c r="I31" i="84"/>
  <c r="F31" i="84"/>
  <c r="B31" i="84"/>
  <c r="J30" i="84"/>
  <c r="I30" i="84"/>
  <c r="F30" i="84"/>
  <c r="B30" i="84"/>
  <c r="J29" i="84"/>
  <c r="I29" i="84"/>
  <c r="F29" i="84"/>
  <c r="B29" i="84"/>
  <c r="J28" i="84"/>
  <c r="I28" i="84"/>
  <c r="F28" i="84"/>
  <c r="B28" i="84"/>
  <c r="J27" i="84"/>
  <c r="I27" i="84"/>
  <c r="F27" i="84"/>
  <c r="B27" i="84"/>
  <c r="J26" i="84"/>
  <c r="I26" i="84"/>
  <c r="F26" i="84"/>
  <c r="B26" i="84"/>
  <c r="J25" i="84"/>
  <c r="I25" i="84"/>
  <c r="F25" i="84"/>
  <c r="B25" i="84"/>
  <c r="J24" i="84"/>
  <c r="I24" i="84"/>
  <c r="F24" i="84"/>
  <c r="B24" i="84"/>
  <c r="J23" i="84"/>
  <c r="I23" i="84"/>
  <c r="F23" i="84"/>
  <c r="B23" i="84"/>
  <c r="J22" i="84"/>
  <c r="I22" i="84"/>
  <c r="F22" i="84"/>
  <c r="B22" i="84"/>
  <c r="J21" i="84"/>
  <c r="I21" i="84"/>
  <c r="F21" i="84"/>
  <c r="B21" i="84"/>
  <c r="J20" i="84"/>
  <c r="I20" i="84"/>
  <c r="F20" i="84"/>
  <c r="B20" i="84"/>
  <c r="J19" i="84"/>
  <c r="I19" i="84"/>
  <c r="F19" i="84"/>
  <c r="B19" i="84"/>
  <c r="J18" i="84"/>
  <c r="I18" i="84"/>
  <c r="F18" i="84"/>
  <c r="B18" i="84"/>
  <c r="J17" i="84"/>
  <c r="I17" i="84"/>
  <c r="F17" i="84"/>
  <c r="B17" i="84"/>
  <c r="J16" i="84"/>
  <c r="I16" i="84"/>
  <c r="F16" i="84"/>
  <c r="B16" i="84"/>
  <c r="J15" i="84"/>
  <c r="I15" i="84"/>
  <c r="F15" i="84"/>
  <c r="B15" i="84"/>
  <c r="J14" i="84"/>
  <c r="I14" i="84"/>
  <c r="F14" i="84"/>
  <c r="B14" i="84"/>
  <c r="J13" i="84"/>
  <c r="I13" i="84"/>
  <c r="F13" i="84"/>
  <c r="B13" i="84"/>
  <c r="J12" i="84"/>
  <c r="I12" i="84"/>
  <c r="F12" i="84"/>
  <c r="B12" i="84"/>
  <c r="J11" i="84"/>
  <c r="I11" i="84"/>
  <c r="F11" i="84"/>
  <c r="B11" i="84"/>
  <c r="J10" i="84"/>
  <c r="I10" i="84"/>
  <c r="F10" i="84"/>
  <c r="B10" i="84"/>
  <c r="J9" i="84"/>
  <c r="I9" i="84"/>
  <c r="F9" i="84"/>
  <c r="B9" i="84"/>
  <c r="J8" i="84"/>
  <c r="I8" i="84"/>
  <c r="F8" i="84"/>
  <c r="B8" i="84"/>
  <c r="J7" i="84"/>
  <c r="I7" i="84"/>
  <c r="F7" i="84"/>
  <c r="B7" i="84"/>
  <c r="J6" i="84"/>
  <c r="I6" i="84"/>
  <c r="F6" i="84"/>
  <c r="B6" i="84"/>
  <c r="H5" i="84"/>
  <c r="G5" i="84"/>
  <c r="D5" i="84"/>
  <c r="C5" i="84"/>
  <c r="B5" i="84"/>
  <c r="F5" i="84" l="1"/>
  <c r="I5" i="84"/>
  <c r="J5" i="84"/>
  <c r="D5" i="83"/>
  <c r="H5" i="83"/>
  <c r="G5" i="83"/>
  <c r="J33" i="83"/>
  <c r="I33" i="83"/>
  <c r="F33" i="83"/>
  <c r="J32" i="83"/>
  <c r="I32" i="83"/>
  <c r="F32" i="83"/>
  <c r="J31" i="83"/>
  <c r="I31" i="83"/>
  <c r="F31" i="83"/>
  <c r="B31" i="83"/>
  <c r="J30" i="83"/>
  <c r="I30" i="83"/>
  <c r="F30" i="83"/>
  <c r="B30" i="83"/>
  <c r="J29" i="83"/>
  <c r="I29" i="83"/>
  <c r="F29" i="83"/>
  <c r="B29" i="83"/>
  <c r="J28" i="83"/>
  <c r="I28" i="83"/>
  <c r="F28" i="83"/>
  <c r="B28" i="83"/>
  <c r="J27" i="83"/>
  <c r="I27" i="83"/>
  <c r="F27" i="83"/>
  <c r="B27" i="83"/>
  <c r="J26" i="83"/>
  <c r="I26" i="83"/>
  <c r="F26" i="83"/>
  <c r="B26" i="83"/>
  <c r="J25" i="83"/>
  <c r="I25" i="83"/>
  <c r="F25" i="83"/>
  <c r="B25" i="83"/>
  <c r="J24" i="83"/>
  <c r="I24" i="83"/>
  <c r="F24" i="83"/>
  <c r="B24" i="83"/>
  <c r="J23" i="83"/>
  <c r="I23" i="83"/>
  <c r="F23" i="83"/>
  <c r="B23" i="83"/>
  <c r="J22" i="83"/>
  <c r="I22" i="83"/>
  <c r="F22" i="83"/>
  <c r="B22" i="83"/>
  <c r="J21" i="83"/>
  <c r="I21" i="83"/>
  <c r="F21" i="83"/>
  <c r="B21" i="83"/>
  <c r="J20" i="83"/>
  <c r="I20" i="83"/>
  <c r="F20" i="83"/>
  <c r="B20" i="83"/>
  <c r="J19" i="83"/>
  <c r="I19" i="83"/>
  <c r="F19" i="83"/>
  <c r="B19" i="83"/>
  <c r="J18" i="83"/>
  <c r="I18" i="83"/>
  <c r="F18" i="83"/>
  <c r="B18" i="83"/>
  <c r="J17" i="83"/>
  <c r="I17" i="83"/>
  <c r="F17" i="83"/>
  <c r="B17" i="83"/>
  <c r="J16" i="83"/>
  <c r="I16" i="83"/>
  <c r="F16" i="83"/>
  <c r="B16" i="83"/>
  <c r="J15" i="83"/>
  <c r="I15" i="83"/>
  <c r="F15" i="83"/>
  <c r="B15" i="83"/>
  <c r="J14" i="83"/>
  <c r="I14" i="83"/>
  <c r="F14" i="83"/>
  <c r="B14" i="83"/>
  <c r="J13" i="83"/>
  <c r="I13" i="83"/>
  <c r="F13" i="83"/>
  <c r="B13" i="83"/>
  <c r="J12" i="83"/>
  <c r="I12" i="83"/>
  <c r="F12" i="83"/>
  <c r="B12" i="83"/>
  <c r="J11" i="83"/>
  <c r="I11" i="83"/>
  <c r="F11" i="83"/>
  <c r="B11" i="83"/>
  <c r="J10" i="83"/>
  <c r="I10" i="83"/>
  <c r="F10" i="83"/>
  <c r="B10" i="83"/>
  <c r="J9" i="83"/>
  <c r="I9" i="83"/>
  <c r="F9" i="83"/>
  <c r="B9" i="83"/>
  <c r="J8" i="83"/>
  <c r="I8" i="83"/>
  <c r="F8" i="83"/>
  <c r="B8" i="83"/>
  <c r="J7" i="83"/>
  <c r="I7" i="83"/>
  <c r="F7" i="83"/>
  <c r="B7" i="83"/>
  <c r="J6" i="83"/>
  <c r="I6" i="83"/>
  <c r="F6" i="83"/>
  <c r="B6" i="83"/>
  <c r="C5" i="83"/>
  <c r="F5" i="83" l="1"/>
  <c r="I5" i="83"/>
  <c r="B5" i="83"/>
  <c r="J5" i="83"/>
  <c r="J33" i="82"/>
  <c r="I33" i="82"/>
  <c r="F33" i="82"/>
  <c r="J32" i="82"/>
  <c r="I32" i="82"/>
  <c r="F32" i="82"/>
  <c r="J31" i="82"/>
  <c r="I31" i="82"/>
  <c r="F31" i="82"/>
  <c r="B31" i="82"/>
  <c r="J30" i="82"/>
  <c r="I30" i="82"/>
  <c r="F30" i="82"/>
  <c r="B30" i="82"/>
  <c r="J29" i="82"/>
  <c r="I29" i="82"/>
  <c r="F29" i="82"/>
  <c r="B29" i="82"/>
  <c r="J28" i="82"/>
  <c r="I28" i="82"/>
  <c r="F28" i="82"/>
  <c r="B28" i="82"/>
  <c r="J27" i="82"/>
  <c r="I27" i="82"/>
  <c r="F27" i="82"/>
  <c r="B27" i="82"/>
  <c r="J26" i="82"/>
  <c r="I26" i="82"/>
  <c r="F26" i="82"/>
  <c r="B26" i="82"/>
  <c r="J25" i="82"/>
  <c r="I25" i="82"/>
  <c r="F25" i="82"/>
  <c r="B25" i="82"/>
  <c r="J24" i="82"/>
  <c r="I24" i="82"/>
  <c r="F24" i="82"/>
  <c r="B24" i="82"/>
  <c r="J23" i="82"/>
  <c r="I23" i="82"/>
  <c r="F23" i="82"/>
  <c r="B23" i="82"/>
  <c r="J22" i="82"/>
  <c r="I22" i="82"/>
  <c r="F22" i="82"/>
  <c r="B22" i="82"/>
  <c r="J21" i="82"/>
  <c r="I21" i="82"/>
  <c r="F21" i="82"/>
  <c r="B21" i="82"/>
  <c r="J20" i="82"/>
  <c r="I20" i="82"/>
  <c r="F20" i="82"/>
  <c r="B20" i="82"/>
  <c r="J19" i="82"/>
  <c r="I19" i="82"/>
  <c r="F19" i="82"/>
  <c r="B19" i="82"/>
  <c r="J18" i="82"/>
  <c r="I18" i="82"/>
  <c r="F18" i="82"/>
  <c r="B18" i="82"/>
  <c r="J17" i="82"/>
  <c r="I17" i="82"/>
  <c r="F17" i="82"/>
  <c r="B17" i="82"/>
  <c r="J16" i="82"/>
  <c r="I16" i="82"/>
  <c r="F16" i="82"/>
  <c r="B16" i="82"/>
  <c r="J15" i="82"/>
  <c r="I15" i="82"/>
  <c r="F15" i="82"/>
  <c r="B15" i="82"/>
  <c r="J14" i="82"/>
  <c r="I14" i="82"/>
  <c r="F14" i="82"/>
  <c r="B14" i="82"/>
  <c r="J13" i="82"/>
  <c r="I13" i="82"/>
  <c r="F13" i="82"/>
  <c r="B13" i="82"/>
  <c r="J12" i="82"/>
  <c r="I12" i="82"/>
  <c r="F12" i="82"/>
  <c r="B12" i="82"/>
  <c r="J11" i="82"/>
  <c r="I11" i="82"/>
  <c r="F11" i="82"/>
  <c r="B11" i="82"/>
  <c r="J10" i="82"/>
  <c r="I10" i="82"/>
  <c r="F10" i="82"/>
  <c r="B10" i="82"/>
  <c r="J9" i="82"/>
  <c r="I9" i="82"/>
  <c r="F9" i="82"/>
  <c r="B9" i="82"/>
  <c r="J8" i="82"/>
  <c r="I8" i="82"/>
  <c r="F8" i="82"/>
  <c r="B8" i="82"/>
  <c r="J7" i="82"/>
  <c r="I7" i="82"/>
  <c r="F7" i="82"/>
  <c r="B7" i="82"/>
  <c r="J6" i="82"/>
  <c r="I6" i="82"/>
  <c r="F6" i="82"/>
  <c r="B6" i="82"/>
  <c r="H5" i="82"/>
  <c r="G5" i="82"/>
  <c r="D5" i="82"/>
  <c r="C5" i="82"/>
  <c r="I5" i="82" l="1"/>
  <c r="J5" i="82"/>
  <c r="B5" i="82"/>
  <c r="F5" i="82"/>
  <c r="J32" i="81"/>
  <c r="I32" i="81"/>
  <c r="F32" i="81"/>
  <c r="J31" i="81"/>
  <c r="I31" i="81"/>
  <c r="F31" i="81"/>
  <c r="B31" i="81"/>
  <c r="J30" i="81"/>
  <c r="I30" i="81"/>
  <c r="F30" i="81"/>
  <c r="B30" i="81"/>
  <c r="J29" i="81"/>
  <c r="I29" i="81"/>
  <c r="F29" i="81"/>
  <c r="B29" i="81"/>
  <c r="J28" i="81"/>
  <c r="I28" i="81"/>
  <c r="F28" i="81"/>
  <c r="B28" i="81"/>
  <c r="J27" i="81"/>
  <c r="I27" i="81"/>
  <c r="F27" i="81"/>
  <c r="B27" i="81"/>
  <c r="J26" i="81"/>
  <c r="I26" i="81"/>
  <c r="F26" i="81"/>
  <c r="B26" i="81"/>
  <c r="J25" i="81"/>
  <c r="I25" i="81"/>
  <c r="F25" i="81"/>
  <c r="B25" i="81"/>
  <c r="J24" i="81"/>
  <c r="I24" i="81"/>
  <c r="F24" i="81"/>
  <c r="B24" i="81"/>
  <c r="J23" i="81"/>
  <c r="I23" i="81"/>
  <c r="F23" i="81"/>
  <c r="B23" i="81"/>
  <c r="J22" i="81"/>
  <c r="I22" i="81"/>
  <c r="F22" i="81"/>
  <c r="B22" i="81"/>
  <c r="J21" i="81"/>
  <c r="I21" i="81"/>
  <c r="F21" i="81"/>
  <c r="B21" i="81"/>
  <c r="J20" i="81"/>
  <c r="I20" i="81"/>
  <c r="F20" i="81"/>
  <c r="B20" i="81"/>
  <c r="J19" i="81"/>
  <c r="I19" i="81"/>
  <c r="F19" i="81"/>
  <c r="B19" i="81"/>
  <c r="J18" i="81"/>
  <c r="I18" i="81"/>
  <c r="F18" i="81"/>
  <c r="B18" i="81"/>
  <c r="J17" i="81"/>
  <c r="I17" i="81"/>
  <c r="F17" i="81"/>
  <c r="B17" i="81"/>
  <c r="J16" i="81"/>
  <c r="I16" i="81"/>
  <c r="F16" i="81"/>
  <c r="B16" i="81"/>
  <c r="J15" i="81"/>
  <c r="I15" i="81"/>
  <c r="F15" i="81"/>
  <c r="B15" i="81"/>
  <c r="J14" i="81"/>
  <c r="I14" i="81"/>
  <c r="F14" i="81"/>
  <c r="B14" i="81"/>
  <c r="J13" i="81"/>
  <c r="I13" i="81"/>
  <c r="F13" i="81"/>
  <c r="B13" i="81"/>
  <c r="J12" i="81"/>
  <c r="I12" i="81"/>
  <c r="F12" i="81"/>
  <c r="B12" i="81"/>
  <c r="J11" i="81"/>
  <c r="I11" i="81"/>
  <c r="F11" i="81"/>
  <c r="B11" i="81"/>
  <c r="J10" i="81"/>
  <c r="I10" i="81"/>
  <c r="F10" i="81"/>
  <c r="B10" i="81"/>
  <c r="J9" i="81"/>
  <c r="I9" i="81"/>
  <c r="F9" i="81"/>
  <c r="B9" i="81"/>
  <c r="J8" i="81"/>
  <c r="I8" i="81"/>
  <c r="F8" i="81"/>
  <c r="B8" i="81"/>
  <c r="J7" i="81"/>
  <c r="I7" i="81"/>
  <c r="F7" i="81"/>
  <c r="B7" i="81"/>
  <c r="J6" i="81"/>
  <c r="I6" i="81"/>
  <c r="F6" i="81"/>
  <c r="B6" i="81"/>
  <c r="H5" i="81"/>
  <c r="G5" i="81"/>
  <c r="D5" i="81"/>
  <c r="C5" i="81"/>
  <c r="B5" i="81" l="1"/>
  <c r="F5" i="81"/>
  <c r="I5" i="81"/>
  <c r="J5" i="81"/>
  <c r="D5" i="80"/>
  <c r="C5" i="80"/>
  <c r="J32" i="80"/>
  <c r="I32" i="80"/>
  <c r="F32" i="80"/>
  <c r="J31" i="80"/>
  <c r="I31" i="80"/>
  <c r="F31" i="80"/>
  <c r="B31" i="80"/>
  <c r="J30" i="80"/>
  <c r="I30" i="80"/>
  <c r="F30" i="80"/>
  <c r="B30" i="80"/>
  <c r="J29" i="80"/>
  <c r="I29" i="80"/>
  <c r="F29" i="80"/>
  <c r="B29" i="80"/>
  <c r="J28" i="80"/>
  <c r="I28" i="80"/>
  <c r="F28" i="80"/>
  <c r="B28" i="80"/>
  <c r="J27" i="80"/>
  <c r="I27" i="80"/>
  <c r="F27" i="80"/>
  <c r="B27" i="80"/>
  <c r="J26" i="80"/>
  <c r="I26" i="80"/>
  <c r="F26" i="80"/>
  <c r="B26" i="80"/>
  <c r="J25" i="80"/>
  <c r="I25" i="80"/>
  <c r="F25" i="80"/>
  <c r="B25" i="80"/>
  <c r="J24" i="80"/>
  <c r="I24" i="80"/>
  <c r="F24" i="80"/>
  <c r="B24" i="80"/>
  <c r="J23" i="80"/>
  <c r="I23" i="80"/>
  <c r="F23" i="80"/>
  <c r="B23" i="80"/>
  <c r="J22" i="80"/>
  <c r="I22" i="80"/>
  <c r="F22" i="80"/>
  <c r="B22" i="80"/>
  <c r="J21" i="80"/>
  <c r="I21" i="80"/>
  <c r="F21" i="80"/>
  <c r="B21" i="80"/>
  <c r="J20" i="80"/>
  <c r="I20" i="80"/>
  <c r="F20" i="80"/>
  <c r="B20" i="80"/>
  <c r="J19" i="80"/>
  <c r="I19" i="80"/>
  <c r="F19" i="80"/>
  <c r="B19" i="80"/>
  <c r="J18" i="80"/>
  <c r="I18" i="80"/>
  <c r="F18" i="80"/>
  <c r="B18" i="80"/>
  <c r="J17" i="80"/>
  <c r="I17" i="80"/>
  <c r="F17" i="80"/>
  <c r="B17" i="80"/>
  <c r="J16" i="80"/>
  <c r="I16" i="80"/>
  <c r="F16" i="80"/>
  <c r="B16" i="80"/>
  <c r="J15" i="80"/>
  <c r="I15" i="80"/>
  <c r="F15" i="80"/>
  <c r="B15" i="80"/>
  <c r="J14" i="80"/>
  <c r="I14" i="80"/>
  <c r="F14" i="80"/>
  <c r="B14" i="80"/>
  <c r="J13" i="80"/>
  <c r="I13" i="80"/>
  <c r="F13" i="80"/>
  <c r="B13" i="80"/>
  <c r="J12" i="80"/>
  <c r="I12" i="80"/>
  <c r="F12" i="80"/>
  <c r="B12" i="80"/>
  <c r="J11" i="80"/>
  <c r="I11" i="80"/>
  <c r="F11" i="80"/>
  <c r="B11" i="80"/>
  <c r="J10" i="80"/>
  <c r="I10" i="80"/>
  <c r="F10" i="80"/>
  <c r="B10" i="80"/>
  <c r="J9" i="80"/>
  <c r="I9" i="80"/>
  <c r="F9" i="80"/>
  <c r="B9" i="80"/>
  <c r="J8" i="80"/>
  <c r="I8" i="80"/>
  <c r="F8" i="80"/>
  <c r="B8" i="80"/>
  <c r="J7" i="80"/>
  <c r="I7" i="80"/>
  <c r="F7" i="80"/>
  <c r="B7" i="80"/>
  <c r="J6" i="80"/>
  <c r="I6" i="80"/>
  <c r="F6" i="80"/>
  <c r="B6" i="80"/>
  <c r="H5" i="80"/>
  <c r="G5" i="80"/>
  <c r="F5" i="80" l="1"/>
  <c r="J5" i="80"/>
  <c r="B5" i="80"/>
  <c r="I5" i="80"/>
  <c r="H5" i="79"/>
  <c r="G5" i="79"/>
  <c r="J32" i="79"/>
  <c r="I32" i="79"/>
  <c r="F32" i="79"/>
  <c r="J31" i="79"/>
  <c r="I31" i="79"/>
  <c r="F31" i="79"/>
  <c r="B31" i="79"/>
  <c r="J30" i="79"/>
  <c r="I30" i="79"/>
  <c r="F30" i="79"/>
  <c r="B30" i="79"/>
  <c r="J29" i="79"/>
  <c r="I29" i="79"/>
  <c r="F29" i="79"/>
  <c r="B29" i="79"/>
  <c r="J28" i="79"/>
  <c r="I28" i="79"/>
  <c r="F28" i="79"/>
  <c r="B28" i="79"/>
  <c r="J27" i="79"/>
  <c r="I27" i="79"/>
  <c r="F27" i="79"/>
  <c r="B27" i="79"/>
  <c r="J26" i="79"/>
  <c r="I26" i="79"/>
  <c r="F26" i="79"/>
  <c r="B26" i="79"/>
  <c r="J25" i="79"/>
  <c r="I25" i="79"/>
  <c r="F25" i="79"/>
  <c r="B25" i="79"/>
  <c r="J24" i="79"/>
  <c r="I24" i="79"/>
  <c r="F24" i="79"/>
  <c r="B24" i="79"/>
  <c r="J23" i="79"/>
  <c r="I23" i="79"/>
  <c r="F23" i="79"/>
  <c r="B23" i="79"/>
  <c r="J22" i="79"/>
  <c r="I22" i="79"/>
  <c r="F22" i="79"/>
  <c r="B22" i="79"/>
  <c r="J21" i="79"/>
  <c r="I21" i="79"/>
  <c r="F21" i="79"/>
  <c r="B21" i="79"/>
  <c r="J20" i="79"/>
  <c r="I20" i="79"/>
  <c r="F20" i="79"/>
  <c r="B20" i="79"/>
  <c r="J19" i="79"/>
  <c r="I19" i="79"/>
  <c r="F19" i="79"/>
  <c r="B19" i="79"/>
  <c r="J18" i="79"/>
  <c r="I18" i="79"/>
  <c r="F18" i="79"/>
  <c r="B18" i="79"/>
  <c r="J17" i="79"/>
  <c r="I17" i="79"/>
  <c r="F17" i="79"/>
  <c r="B17" i="79"/>
  <c r="J16" i="79"/>
  <c r="I16" i="79"/>
  <c r="F16" i="79"/>
  <c r="B16" i="79"/>
  <c r="J15" i="79"/>
  <c r="I15" i="79"/>
  <c r="F15" i="79"/>
  <c r="B15" i="79"/>
  <c r="J14" i="79"/>
  <c r="I14" i="79"/>
  <c r="F14" i="79"/>
  <c r="B14" i="79"/>
  <c r="J13" i="79"/>
  <c r="I13" i="79"/>
  <c r="F13" i="79"/>
  <c r="B13" i="79"/>
  <c r="J12" i="79"/>
  <c r="I12" i="79"/>
  <c r="F12" i="79"/>
  <c r="B12" i="79"/>
  <c r="J11" i="79"/>
  <c r="I11" i="79"/>
  <c r="F11" i="79"/>
  <c r="B11" i="79"/>
  <c r="J10" i="79"/>
  <c r="I10" i="79"/>
  <c r="F10" i="79"/>
  <c r="B10" i="79"/>
  <c r="J9" i="79"/>
  <c r="I9" i="79"/>
  <c r="F9" i="79"/>
  <c r="B9" i="79"/>
  <c r="J8" i="79"/>
  <c r="I8" i="79"/>
  <c r="F8" i="79"/>
  <c r="B8" i="79"/>
  <c r="J7" i="79"/>
  <c r="I7" i="79"/>
  <c r="F7" i="79"/>
  <c r="B7" i="79"/>
  <c r="J6" i="79"/>
  <c r="I6" i="79"/>
  <c r="F6" i="79"/>
  <c r="B6" i="79"/>
  <c r="D5" i="79"/>
  <c r="C5" i="79"/>
  <c r="I5" i="79" l="1"/>
  <c r="J5" i="79"/>
  <c r="F5" i="79"/>
  <c r="B5" i="79"/>
  <c r="J31" i="78"/>
  <c r="I31" i="78"/>
  <c r="F31" i="78"/>
  <c r="B31" i="78"/>
  <c r="J30" i="78"/>
  <c r="I30" i="78"/>
  <c r="F30" i="78"/>
  <c r="B30" i="78"/>
  <c r="J29" i="78"/>
  <c r="I29" i="78"/>
  <c r="F29" i="78"/>
  <c r="B29" i="78"/>
  <c r="J28" i="78"/>
  <c r="I28" i="78"/>
  <c r="F28" i="78"/>
  <c r="B28" i="78"/>
  <c r="J27" i="78"/>
  <c r="I27" i="78"/>
  <c r="F27" i="78"/>
  <c r="B27" i="78"/>
  <c r="J26" i="78"/>
  <c r="I26" i="78"/>
  <c r="F26" i="78"/>
  <c r="B26" i="78"/>
  <c r="J25" i="78"/>
  <c r="I25" i="78"/>
  <c r="F25" i="78"/>
  <c r="B25" i="78"/>
  <c r="J24" i="78"/>
  <c r="I24" i="78"/>
  <c r="F24" i="78"/>
  <c r="B24" i="78"/>
  <c r="J23" i="78"/>
  <c r="I23" i="78"/>
  <c r="F23" i="78"/>
  <c r="B23" i="78"/>
  <c r="J22" i="78"/>
  <c r="I22" i="78"/>
  <c r="F22" i="78"/>
  <c r="B22" i="78"/>
  <c r="J21" i="78"/>
  <c r="I21" i="78"/>
  <c r="F21" i="78"/>
  <c r="B21" i="78"/>
  <c r="J20" i="78"/>
  <c r="I20" i="78"/>
  <c r="F20" i="78"/>
  <c r="B20" i="78"/>
  <c r="J19" i="78"/>
  <c r="I19" i="78"/>
  <c r="F19" i="78"/>
  <c r="B19" i="78"/>
  <c r="J18" i="78"/>
  <c r="I18" i="78"/>
  <c r="F18" i="78"/>
  <c r="B18" i="78"/>
  <c r="J17" i="78"/>
  <c r="I17" i="78"/>
  <c r="F17" i="78"/>
  <c r="B17" i="78"/>
  <c r="J16" i="78"/>
  <c r="I16" i="78"/>
  <c r="F16" i="78"/>
  <c r="B16" i="78"/>
  <c r="J15" i="78"/>
  <c r="I15" i="78"/>
  <c r="F15" i="78"/>
  <c r="B15" i="78"/>
  <c r="J14" i="78"/>
  <c r="I14" i="78"/>
  <c r="F14" i="78"/>
  <c r="B14" i="78"/>
  <c r="J13" i="78"/>
  <c r="I13" i="78"/>
  <c r="F13" i="78"/>
  <c r="B13" i="78"/>
  <c r="J12" i="78"/>
  <c r="I12" i="78"/>
  <c r="F12" i="78"/>
  <c r="B12" i="78"/>
  <c r="J11" i="78"/>
  <c r="I11" i="78"/>
  <c r="F11" i="78"/>
  <c r="B11" i="78"/>
  <c r="J10" i="78"/>
  <c r="I10" i="78"/>
  <c r="F10" i="78"/>
  <c r="B10" i="78"/>
  <c r="J9" i="78"/>
  <c r="I9" i="78"/>
  <c r="F9" i="78"/>
  <c r="B9" i="78"/>
  <c r="J8" i="78"/>
  <c r="I8" i="78"/>
  <c r="F8" i="78"/>
  <c r="B8" i="78"/>
  <c r="J7" i="78"/>
  <c r="I7" i="78"/>
  <c r="F7" i="78"/>
  <c r="B7" i="78"/>
  <c r="J6" i="78"/>
  <c r="I6" i="78"/>
  <c r="F6" i="78"/>
  <c r="B6" i="78"/>
  <c r="H5" i="78"/>
  <c r="G5" i="78"/>
  <c r="D5" i="78"/>
  <c r="C5" i="78"/>
  <c r="B5" i="78" s="1"/>
  <c r="F5" i="78" l="1"/>
  <c r="J5" i="78"/>
  <c r="I5" i="78"/>
  <c r="J31" i="77"/>
  <c r="I31" i="77"/>
  <c r="F31" i="77"/>
  <c r="B31" i="77"/>
  <c r="J30" i="77"/>
  <c r="I30" i="77"/>
  <c r="F30" i="77"/>
  <c r="B30" i="77"/>
  <c r="J29" i="77"/>
  <c r="I29" i="77"/>
  <c r="F29" i="77"/>
  <c r="B29" i="77"/>
  <c r="J28" i="77"/>
  <c r="I28" i="77"/>
  <c r="F28" i="77"/>
  <c r="B28" i="77"/>
  <c r="J27" i="77"/>
  <c r="I27" i="77"/>
  <c r="F27" i="77"/>
  <c r="B27" i="77"/>
  <c r="J26" i="77"/>
  <c r="I26" i="77"/>
  <c r="F26" i="77"/>
  <c r="B26" i="77"/>
  <c r="J25" i="77"/>
  <c r="I25" i="77"/>
  <c r="F25" i="77"/>
  <c r="B25" i="77"/>
  <c r="J24" i="77"/>
  <c r="I24" i="77"/>
  <c r="F24" i="77"/>
  <c r="B24" i="77"/>
  <c r="J23" i="77"/>
  <c r="I23" i="77"/>
  <c r="F23" i="77"/>
  <c r="B23" i="77"/>
  <c r="J22" i="77"/>
  <c r="I22" i="77"/>
  <c r="F22" i="77"/>
  <c r="B22" i="77"/>
  <c r="J21" i="77"/>
  <c r="I21" i="77"/>
  <c r="F21" i="77"/>
  <c r="B21" i="77"/>
  <c r="J20" i="77"/>
  <c r="I20" i="77"/>
  <c r="F20" i="77"/>
  <c r="B20" i="77"/>
  <c r="J19" i="77"/>
  <c r="I19" i="77"/>
  <c r="F19" i="77"/>
  <c r="B19" i="77"/>
  <c r="J18" i="77"/>
  <c r="I18" i="77"/>
  <c r="F18" i="77"/>
  <c r="B18" i="77"/>
  <c r="J17" i="77"/>
  <c r="I17" i="77"/>
  <c r="F17" i="77"/>
  <c r="B17" i="77"/>
  <c r="J16" i="77"/>
  <c r="I16" i="77"/>
  <c r="F16" i="77"/>
  <c r="B16" i="77"/>
  <c r="J15" i="77"/>
  <c r="I15" i="77"/>
  <c r="F15" i="77"/>
  <c r="B15" i="77"/>
  <c r="J14" i="77"/>
  <c r="I14" i="77"/>
  <c r="F14" i="77"/>
  <c r="B14" i="77"/>
  <c r="J13" i="77"/>
  <c r="I13" i="77"/>
  <c r="F13" i="77"/>
  <c r="B13" i="77"/>
  <c r="J12" i="77"/>
  <c r="I12" i="77"/>
  <c r="F12" i="77"/>
  <c r="B12" i="77"/>
  <c r="J11" i="77"/>
  <c r="I11" i="77"/>
  <c r="F11" i="77"/>
  <c r="B11" i="77"/>
  <c r="J10" i="77"/>
  <c r="I10" i="77"/>
  <c r="F10" i="77"/>
  <c r="B10" i="77"/>
  <c r="J9" i="77"/>
  <c r="I9" i="77"/>
  <c r="F9" i="77"/>
  <c r="B9" i="77"/>
  <c r="J8" i="77"/>
  <c r="I8" i="77"/>
  <c r="F8" i="77"/>
  <c r="B8" i="77"/>
  <c r="J7" i="77"/>
  <c r="I7" i="77"/>
  <c r="F7" i="77"/>
  <c r="B7" i="77"/>
  <c r="J6" i="77"/>
  <c r="I6" i="77"/>
  <c r="F6" i="77"/>
  <c r="B6" i="77"/>
  <c r="H5" i="77"/>
  <c r="J5" i="77" s="1"/>
  <c r="G5" i="77"/>
  <c r="D5" i="77"/>
  <c r="C5" i="77"/>
  <c r="I5" i="77" l="1"/>
  <c r="B5" i="77"/>
  <c r="F5" i="77"/>
  <c r="I22" i="76"/>
  <c r="J31" i="76"/>
  <c r="I31" i="76"/>
  <c r="F31" i="76"/>
  <c r="B31" i="76"/>
  <c r="J30" i="76"/>
  <c r="I30" i="76"/>
  <c r="F30" i="76"/>
  <c r="B30" i="76"/>
  <c r="J29" i="76"/>
  <c r="I29" i="76"/>
  <c r="F29" i="76"/>
  <c r="B29" i="76"/>
  <c r="J28" i="76"/>
  <c r="I28" i="76"/>
  <c r="F28" i="76"/>
  <c r="B28" i="76"/>
  <c r="J27" i="76"/>
  <c r="I27" i="76"/>
  <c r="F27" i="76"/>
  <c r="B27" i="76"/>
  <c r="J26" i="76"/>
  <c r="I26" i="76"/>
  <c r="F26" i="76"/>
  <c r="B26" i="76"/>
  <c r="J25" i="76"/>
  <c r="I25" i="76"/>
  <c r="F25" i="76"/>
  <c r="B25" i="76"/>
  <c r="J24" i="76"/>
  <c r="I24" i="76"/>
  <c r="F24" i="76"/>
  <c r="B24" i="76"/>
  <c r="J23" i="76"/>
  <c r="I23" i="76"/>
  <c r="F23" i="76"/>
  <c r="B23" i="76"/>
  <c r="J22" i="76"/>
  <c r="F22" i="76"/>
  <c r="B22" i="76"/>
  <c r="J21" i="76"/>
  <c r="I21" i="76"/>
  <c r="F21" i="76"/>
  <c r="B21" i="76"/>
  <c r="J20" i="76"/>
  <c r="I20" i="76"/>
  <c r="F20" i="76"/>
  <c r="B20" i="76"/>
  <c r="J19" i="76"/>
  <c r="I19" i="76"/>
  <c r="F19" i="76"/>
  <c r="B19" i="76"/>
  <c r="J18" i="76"/>
  <c r="I18" i="76"/>
  <c r="F18" i="76"/>
  <c r="B18" i="76"/>
  <c r="J17" i="76"/>
  <c r="I17" i="76"/>
  <c r="F17" i="76"/>
  <c r="B17" i="76"/>
  <c r="J16" i="76"/>
  <c r="I16" i="76"/>
  <c r="F16" i="76"/>
  <c r="B16" i="76"/>
  <c r="J15" i="76"/>
  <c r="I15" i="76"/>
  <c r="F15" i="76"/>
  <c r="B15" i="76"/>
  <c r="J14" i="76"/>
  <c r="I14" i="76"/>
  <c r="F14" i="76"/>
  <c r="B14" i="76"/>
  <c r="J13" i="76"/>
  <c r="I13" i="76"/>
  <c r="F13" i="76"/>
  <c r="B13" i="76"/>
  <c r="J12" i="76"/>
  <c r="I12" i="76"/>
  <c r="F12" i="76"/>
  <c r="B12" i="76"/>
  <c r="J11" i="76"/>
  <c r="I11" i="76"/>
  <c r="F11" i="76"/>
  <c r="B11" i="76"/>
  <c r="J10" i="76"/>
  <c r="I10" i="76"/>
  <c r="F10" i="76"/>
  <c r="B10" i="76"/>
  <c r="J9" i="76"/>
  <c r="I9" i="76"/>
  <c r="F9" i="76"/>
  <c r="B9" i="76"/>
  <c r="J8" i="76"/>
  <c r="I8" i="76"/>
  <c r="F8" i="76"/>
  <c r="B8" i="76"/>
  <c r="J7" i="76"/>
  <c r="I7" i="76"/>
  <c r="F7" i="76"/>
  <c r="B7" i="76"/>
  <c r="J6" i="76"/>
  <c r="I6" i="76"/>
  <c r="F6" i="76"/>
  <c r="B6" i="76"/>
  <c r="H5" i="76"/>
  <c r="G5" i="76"/>
  <c r="D5" i="76"/>
  <c r="C5" i="76"/>
  <c r="I5" i="76" l="1"/>
  <c r="J5" i="76"/>
  <c r="B5" i="76"/>
  <c r="F5" i="76"/>
  <c r="J31" i="75"/>
  <c r="I31" i="75"/>
  <c r="F31" i="75"/>
  <c r="B31" i="75"/>
  <c r="J30" i="75"/>
  <c r="I30" i="75"/>
  <c r="F30" i="75"/>
  <c r="B30" i="75"/>
  <c r="J29" i="75"/>
  <c r="I29" i="75"/>
  <c r="F29" i="75"/>
  <c r="B29" i="75"/>
  <c r="J28" i="75"/>
  <c r="I28" i="75"/>
  <c r="F28" i="75"/>
  <c r="B28" i="75"/>
  <c r="J27" i="75"/>
  <c r="I27" i="75"/>
  <c r="F27" i="75"/>
  <c r="B27" i="75"/>
  <c r="J26" i="75"/>
  <c r="I26" i="75"/>
  <c r="F26" i="75"/>
  <c r="B26" i="75"/>
  <c r="J25" i="75"/>
  <c r="I25" i="75"/>
  <c r="F25" i="75"/>
  <c r="B25" i="75"/>
  <c r="J24" i="75"/>
  <c r="I24" i="75"/>
  <c r="F24" i="75"/>
  <c r="B24" i="75"/>
  <c r="J23" i="75"/>
  <c r="I23" i="75"/>
  <c r="F23" i="75"/>
  <c r="B23" i="75"/>
  <c r="J22" i="75"/>
  <c r="I22" i="75"/>
  <c r="F22" i="75"/>
  <c r="B22" i="75"/>
  <c r="J21" i="75"/>
  <c r="I21" i="75"/>
  <c r="F21" i="75"/>
  <c r="B21" i="75"/>
  <c r="J20" i="75"/>
  <c r="I20" i="75"/>
  <c r="F20" i="75"/>
  <c r="B20" i="75"/>
  <c r="J19" i="75"/>
  <c r="I19" i="75"/>
  <c r="F19" i="75"/>
  <c r="B19" i="75"/>
  <c r="J18" i="75"/>
  <c r="I18" i="75"/>
  <c r="F18" i="75"/>
  <c r="B18" i="75"/>
  <c r="J17" i="75"/>
  <c r="I17" i="75"/>
  <c r="F17" i="75"/>
  <c r="B17" i="75"/>
  <c r="J16" i="75"/>
  <c r="I16" i="75"/>
  <c r="F16" i="75"/>
  <c r="B16" i="75"/>
  <c r="J15" i="75"/>
  <c r="I15" i="75"/>
  <c r="F15" i="75"/>
  <c r="B15" i="75"/>
  <c r="J14" i="75"/>
  <c r="I14" i="75"/>
  <c r="F14" i="75"/>
  <c r="B14" i="75"/>
  <c r="J13" i="75"/>
  <c r="I13" i="75"/>
  <c r="F13" i="75"/>
  <c r="B13" i="75"/>
  <c r="J12" i="75"/>
  <c r="I12" i="75"/>
  <c r="F12" i="75"/>
  <c r="B12" i="75"/>
  <c r="J11" i="75"/>
  <c r="I11" i="75"/>
  <c r="F11" i="75"/>
  <c r="B11" i="75"/>
  <c r="J10" i="75"/>
  <c r="I10" i="75"/>
  <c r="F10" i="75"/>
  <c r="B10" i="75"/>
  <c r="J9" i="75"/>
  <c r="I9" i="75"/>
  <c r="F9" i="75"/>
  <c r="B9" i="75"/>
  <c r="J8" i="75"/>
  <c r="I8" i="75"/>
  <c r="F8" i="75"/>
  <c r="B8" i="75"/>
  <c r="J7" i="75"/>
  <c r="I7" i="75"/>
  <c r="F7" i="75"/>
  <c r="B7" i="75"/>
  <c r="J6" i="75"/>
  <c r="I6" i="75"/>
  <c r="F6" i="75"/>
  <c r="B6" i="75"/>
  <c r="H5" i="75"/>
  <c r="G5" i="75"/>
  <c r="I5" i="75" s="1"/>
  <c r="D5" i="75"/>
  <c r="C5" i="75"/>
  <c r="B5" i="75" s="1"/>
  <c r="F5" i="75" l="1"/>
  <c r="J5" i="75"/>
  <c r="B31" i="74"/>
  <c r="B30" i="74"/>
  <c r="B29" i="74"/>
  <c r="B28" i="74"/>
  <c r="B27" i="74"/>
  <c r="B26" i="74"/>
  <c r="B25" i="74"/>
  <c r="B24" i="74"/>
  <c r="B23" i="74"/>
  <c r="B22" i="74"/>
  <c r="B21" i="74"/>
  <c r="B20" i="74"/>
  <c r="B19" i="74"/>
  <c r="B18" i="74"/>
  <c r="B17" i="74"/>
  <c r="B16" i="74"/>
  <c r="B15" i="74"/>
  <c r="B14" i="74"/>
  <c r="B13" i="74"/>
  <c r="B12" i="74"/>
  <c r="B11" i="74"/>
  <c r="B10" i="74"/>
  <c r="B9" i="74"/>
  <c r="B8" i="74"/>
  <c r="B7" i="74"/>
  <c r="B6" i="74"/>
  <c r="D5" i="74"/>
  <c r="C5" i="74"/>
  <c r="B5" i="74" s="1"/>
  <c r="J31" i="74"/>
  <c r="I31" i="74"/>
  <c r="F31" i="74"/>
  <c r="J30" i="74"/>
  <c r="I30" i="74"/>
  <c r="F30" i="74"/>
  <c r="J29" i="74"/>
  <c r="I29" i="74"/>
  <c r="F29" i="74"/>
  <c r="J28" i="74"/>
  <c r="I28" i="74"/>
  <c r="F28" i="74"/>
  <c r="J27" i="74"/>
  <c r="I27" i="74"/>
  <c r="F27" i="74"/>
  <c r="J26" i="74"/>
  <c r="I26" i="74"/>
  <c r="F26" i="74"/>
  <c r="J25" i="74"/>
  <c r="I25" i="74"/>
  <c r="F25" i="74"/>
  <c r="J24" i="74"/>
  <c r="I24" i="74"/>
  <c r="F24" i="74"/>
  <c r="J23" i="74"/>
  <c r="I23" i="74"/>
  <c r="F23" i="74"/>
  <c r="J22" i="74"/>
  <c r="I22" i="74"/>
  <c r="F22" i="74"/>
  <c r="J21" i="74"/>
  <c r="I21" i="74"/>
  <c r="F21" i="74"/>
  <c r="J20" i="74"/>
  <c r="I20" i="74"/>
  <c r="F20" i="74"/>
  <c r="J19" i="74"/>
  <c r="I19" i="74"/>
  <c r="F19" i="74"/>
  <c r="J18" i="74"/>
  <c r="I18" i="74"/>
  <c r="F18" i="74"/>
  <c r="J17" i="74"/>
  <c r="I17" i="74"/>
  <c r="F17" i="74"/>
  <c r="J16" i="74"/>
  <c r="I16" i="74"/>
  <c r="F16" i="74"/>
  <c r="J15" i="74"/>
  <c r="I15" i="74"/>
  <c r="F15" i="74"/>
  <c r="J14" i="74"/>
  <c r="I14" i="74"/>
  <c r="F14" i="74"/>
  <c r="J13" i="74"/>
  <c r="I13" i="74"/>
  <c r="F13" i="74"/>
  <c r="J12" i="74"/>
  <c r="I12" i="74"/>
  <c r="F12" i="74"/>
  <c r="J11" i="74"/>
  <c r="I11" i="74"/>
  <c r="F11" i="74"/>
  <c r="J10" i="74"/>
  <c r="I10" i="74"/>
  <c r="F10" i="74"/>
  <c r="J9" i="74"/>
  <c r="I9" i="74"/>
  <c r="F9" i="74"/>
  <c r="J8" i="74"/>
  <c r="I8" i="74"/>
  <c r="F8" i="74"/>
  <c r="J7" i="74"/>
  <c r="I7" i="74"/>
  <c r="F7" i="74"/>
  <c r="J6" i="74"/>
  <c r="I6" i="74"/>
  <c r="F6" i="74"/>
  <c r="H5" i="74"/>
  <c r="G5" i="74"/>
  <c r="I5" i="74" s="1"/>
  <c r="F5" i="74" l="1"/>
  <c r="J5" i="74"/>
  <c r="B31" i="73"/>
  <c r="B30" i="73"/>
  <c r="B29" i="73"/>
  <c r="B28" i="73"/>
  <c r="B27" i="73"/>
  <c r="B26" i="73"/>
  <c r="B25" i="73"/>
  <c r="B24" i="73"/>
  <c r="B23" i="73"/>
  <c r="B22" i="73"/>
  <c r="B21" i="73"/>
  <c r="B20" i="73"/>
  <c r="B19" i="73"/>
  <c r="B18" i="73"/>
  <c r="B17" i="73"/>
  <c r="B16" i="73"/>
  <c r="B15" i="73"/>
  <c r="B14" i="73"/>
  <c r="B13" i="73"/>
  <c r="B12" i="73"/>
  <c r="B11" i="73"/>
  <c r="B10" i="73"/>
  <c r="B9" i="73"/>
  <c r="B8" i="73"/>
  <c r="B7" i="73"/>
  <c r="B6" i="73"/>
  <c r="D5" i="73"/>
  <c r="C5" i="73"/>
  <c r="B5" i="73" s="1"/>
  <c r="J31" i="73"/>
  <c r="I31" i="73"/>
  <c r="F31" i="73"/>
  <c r="J30" i="73"/>
  <c r="I30" i="73"/>
  <c r="F30" i="73"/>
  <c r="J29" i="73"/>
  <c r="I29" i="73"/>
  <c r="F29" i="73"/>
  <c r="J28" i="73"/>
  <c r="I28" i="73"/>
  <c r="F28" i="73"/>
  <c r="J27" i="73"/>
  <c r="I27" i="73"/>
  <c r="F27" i="73"/>
  <c r="J26" i="73"/>
  <c r="I26" i="73"/>
  <c r="F26" i="73"/>
  <c r="J25" i="73"/>
  <c r="I25" i="73"/>
  <c r="F25" i="73"/>
  <c r="J24" i="73"/>
  <c r="I24" i="73"/>
  <c r="F24" i="73"/>
  <c r="J23" i="73"/>
  <c r="I23" i="73"/>
  <c r="F23" i="73"/>
  <c r="J22" i="73"/>
  <c r="I22" i="73"/>
  <c r="F22" i="73"/>
  <c r="J21" i="73"/>
  <c r="I21" i="73"/>
  <c r="F21" i="73"/>
  <c r="J20" i="73"/>
  <c r="I20" i="73"/>
  <c r="F20" i="73"/>
  <c r="J19" i="73"/>
  <c r="I19" i="73"/>
  <c r="F19" i="73"/>
  <c r="J18" i="73"/>
  <c r="I18" i="73"/>
  <c r="F18" i="73"/>
  <c r="J17" i="73"/>
  <c r="I17" i="73"/>
  <c r="F17" i="73"/>
  <c r="J16" i="73"/>
  <c r="I16" i="73"/>
  <c r="F16" i="73"/>
  <c r="J15" i="73"/>
  <c r="I15" i="73"/>
  <c r="F15" i="73"/>
  <c r="J14" i="73"/>
  <c r="I14" i="73"/>
  <c r="F14" i="73"/>
  <c r="J13" i="73"/>
  <c r="I13" i="73"/>
  <c r="F13" i="73"/>
  <c r="J12" i="73"/>
  <c r="I12" i="73"/>
  <c r="F12" i="73"/>
  <c r="J11" i="73"/>
  <c r="I11" i="73"/>
  <c r="F11" i="73"/>
  <c r="J10" i="73"/>
  <c r="I10" i="73"/>
  <c r="F10" i="73"/>
  <c r="J9" i="73"/>
  <c r="I9" i="73"/>
  <c r="F9" i="73"/>
  <c r="J8" i="73"/>
  <c r="I8" i="73"/>
  <c r="F8" i="73"/>
  <c r="J7" i="73"/>
  <c r="I7" i="73"/>
  <c r="F7" i="73"/>
  <c r="J6" i="73"/>
  <c r="I6" i="73"/>
  <c r="F6" i="73"/>
  <c r="H5" i="73"/>
  <c r="J5" i="73" s="1"/>
  <c r="G5" i="73"/>
  <c r="F5" i="73" l="1"/>
  <c r="I5" i="73"/>
  <c r="J18" i="72"/>
  <c r="I18" i="72"/>
  <c r="F18" i="72"/>
  <c r="B18" i="72"/>
  <c r="J31" i="72"/>
  <c r="I31" i="72"/>
  <c r="F31" i="72"/>
  <c r="B31" i="72"/>
  <c r="J30" i="72"/>
  <c r="I30" i="72"/>
  <c r="F30" i="72"/>
  <c r="B30" i="72"/>
  <c r="J29" i="72"/>
  <c r="I29" i="72"/>
  <c r="F29" i="72"/>
  <c r="B29" i="72"/>
  <c r="J28" i="72"/>
  <c r="I28" i="72"/>
  <c r="F28" i="72"/>
  <c r="B28" i="72"/>
  <c r="J27" i="72"/>
  <c r="I27" i="72"/>
  <c r="F27" i="72"/>
  <c r="B27" i="72"/>
  <c r="J26" i="72"/>
  <c r="I26" i="72"/>
  <c r="F26" i="72"/>
  <c r="B26" i="72"/>
  <c r="J25" i="72"/>
  <c r="I25" i="72"/>
  <c r="F25" i="72"/>
  <c r="B25" i="72"/>
  <c r="J24" i="72"/>
  <c r="I24" i="72"/>
  <c r="F24" i="72"/>
  <c r="B24" i="72"/>
  <c r="J23" i="72"/>
  <c r="I23" i="72"/>
  <c r="F23" i="72"/>
  <c r="B23" i="72"/>
  <c r="J22" i="72"/>
  <c r="I22" i="72"/>
  <c r="F22" i="72"/>
  <c r="B22" i="72"/>
  <c r="J21" i="72"/>
  <c r="I21" i="72"/>
  <c r="F21" i="72"/>
  <c r="B21" i="72"/>
  <c r="J20" i="72"/>
  <c r="I20" i="72"/>
  <c r="F20" i="72"/>
  <c r="B20" i="72"/>
  <c r="J19" i="72"/>
  <c r="I19" i="72"/>
  <c r="F19" i="72"/>
  <c r="B19" i="72"/>
  <c r="J17" i="72"/>
  <c r="I17" i="72"/>
  <c r="F17" i="72"/>
  <c r="B17" i="72"/>
  <c r="J16" i="72"/>
  <c r="I16" i="72"/>
  <c r="F16" i="72"/>
  <c r="B16" i="72"/>
  <c r="J15" i="72"/>
  <c r="I15" i="72"/>
  <c r="F15" i="72"/>
  <c r="B15" i="72"/>
  <c r="J14" i="72"/>
  <c r="I14" i="72"/>
  <c r="F14" i="72"/>
  <c r="B14" i="72"/>
  <c r="J13" i="72"/>
  <c r="I13" i="72"/>
  <c r="F13" i="72"/>
  <c r="B13" i="72"/>
  <c r="J12" i="72"/>
  <c r="I12" i="72"/>
  <c r="F12" i="72"/>
  <c r="B12" i="72"/>
  <c r="J11" i="72"/>
  <c r="I11" i="72"/>
  <c r="F11" i="72"/>
  <c r="B11" i="72"/>
  <c r="J10" i="72"/>
  <c r="I10" i="72"/>
  <c r="F10" i="72"/>
  <c r="B10" i="72"/>
  <c r="J9" i="72"/>
  <c r="I9" i="72"/>
  <c r="F9" i="72"/>
  <c r="B9" i="72"/>
  <c r="J8" i="72"/>
  <c r="I8" i="72"/>
  <c r="F8" i="72"/>
  <c r="B8" i="72"/>
  <c r="J7" i="72"/>
  <c r="I7" i="72"/>
  <c r="F7" i="72"/>
  <c r="B7" i="72"/>
  <c r="J6" i="72"/>
  <c r="I6" i="72"/>
  <c r="F6" i="72"/>
  <c r="B6" i="72"/>
  <c r="H5" i="72"/>
  <c r="G5" i="72"/>
  <c r="D5" i="72"/>
  <c r="C5" i="72"/>
  <c r="J32" i="71"/>
  <c r="I32" i="71"/>
  <c r="F32" i="71"/>
  <c r="B32" i="71"/>
  <c r="J31" i="71"/>
  <c r="I31" i="71"/>
  <c r="F31" i="71"/>
  <c r="B31" i="71"/>
  <c r="J30" i="71"/>
  <c r="I30" i="71"/>
  <c r="F30" i="71"/>
  <c r="B30" i="71"/>
  <c r="J29" i="71"/>
  <c r="I29" i="71"/>
  <c r="F29" i="71"/>
  <c r="B29" i="71"/>
  <c r="J28" i="71"/>
  <c r="I28" i="71"/>
  <c r="F28" i="71"/>
  <c r="B28" i="71"/>
  <c r="J27" i="71"/>
  <c r="I27" i="71"/>
  <c r="F27" i="71"/>
  <c r="B27" i="71"/>
  <c r="J26" i="71"/>
  <c r="I26" i="71"/>
  <c r="F26" i="71"/>
  <c r="B26" i="71"/>
  <c r="J25" i="71"/>
  <c r="I25" i="71"/>
  <c r="F25" i="71"/>
  <c r="B25" i="71"/>
  <c r="J24" i="71"/>
  <c r="I24" i="71"/>
  <c r="F24" i="71"/>
  <c r="B24" i="71"/>
  <c r="J23" i="71"/>
  <c r="I23" i="71"/>
  <c r="F23" i="71"/>
  <c r="B23" i="71"/>
  <c r="J22" i="71"/>
  <c r="I22" i="71"/>
  <c r="F22" i="71"/>
  <c r="B22" i="71"/>
  <c r="J21" i="71"/>
  <c r="I21" i="71"/>
  <c r="F21" i="71"/>
  <c r="B21" i="71"/>
  <c r="J20" i="71"/>
  <c r="I20" i="71"/>
  <c r="F20" i="71"/>
  <c r="B20" i="71"/>
  <c r="J19" i="71"/>
  <c r="I19" i="71"/>
  <c r="F19" i="71"/>
  <c r="B19" i="71"/>
  <c r="J18" i="71"/>
  <c r="I18" i="71"/>
  <c r="F18" i="71"/>
  <c r="B18" i="71"/>
  <c r="J17" i="71"/>
  <c r="I17" i="71"/>
  <c r="F17" i="71"/>
  <c r="B17" i="71"/>
  <c r="J16" i="71"/>
  <c r="I16" i="71"/>
  <c r="F16" i="71"/>
  <c r="B16" i="71"/>
  <c r="J15" i="71"/>
  <c r="I15" i="71"/>
  <c r="F15" i="71"/>
  <c r="B15" i="71"/>
  <c r="J14" i="71"/>
  <c r="I14" i="71"/>
  <c r="F14" i="71"/>
  <c r="B14" i="71"/>
  <c r="J13" i="71"/>
  <c r="I13" i="71"/>
  <c r="F13" i="71"/>
  <c r="B13" i="71"/>
  <c r="J12" i="71"/>
  <c r="I12" i="71"/>
  <c r="F12" i="71"/>
  <c r="B12" i="71"/>
  <c r="J11" i="71"/>
  <c r="I11" i="71"/>
  <c r="F11" i="71"/>
  <c r="B11" i="71"/>
  <c r="J10" i="71"/>
  <c r="I10" i="71"/>
  <c r="F10" i="71"/>
  <c r="B10" i="71"/>
  <c r="J9" i="71"/>
  <c r="I9" i="71"/>
  <c r="F9" i="71"/>
  <c r="B9" i="71"/>
  <c r="J8" i="71"/>
  <c r="I8" i="71"/>
  <c r="F8" i="71"/>
  <c r="B8" i="71"/>
  <c r="J7" i="71"/>
  <c r="I7" i="71"/>
  <c r="F7" i="71"/>
  <c r="B7" i="71"/>
  <c r="J6" i="71"/>
  <c r="I6" i="71"/>
  <c r="F6" i="71"/>
  <c r="B6" i="71"/>
  <c r="H5" i="71"/>
  <c r="J5" i="71" s="1"/>
  <c r="G5" i="71"/>
  <c r="D5" i="71"/>
  <c r="C5" i="71"/>
  <c r="B5" i="71"/>
  <c r="J32" i="70"/>
  <c r="I32" i="70"/>
  <c r="F32" i="70"/>
  <c r="B32" i="70"/>
  <c r="J31" i="70"/>
  <c r="I31" i="70"/>
  <c r="F31" i="70"/>
  <c r="B31" i="70"/>
  <c r="J30" i="70"/>
  <c r="I30" i="70"/>
  <c r="F30" i="70"/>
  <c r="B30" i="70"/>
  <c r="J29" i="70"/>
  <c r="I29" i="70"/>
  <c r="F29" i="70"/>
  <c r="B29" i="70"/>
  <c r="J28" i="70"/>
  <c r="I28" i="70"/>
  <c r="F28" i="70"/>
  <c r="B28" i="70"/>
  <c r="J27" i="70"/>
  <c r="I27" i="70"/>
  <c r="F27" i="70"/>
  <c r="B27" i="70"/>
  <c r="J26" i="70"/>
  <c r="I26" i="70"/>
  <c r="F26" i="70"/>
  <c r="B26" i="70"/>
  <c r="J25" i="70"/>
  <c r="I25" i="70"/>
  <c r="F25" i="70"/>
  <c r="B25" i="70"/>
  <c r="J24" i="70"/>
  <c r="I24" i="70"/>
  <c r="F24" i="70"/>
  <c r="B24" i="70"/>
  <c r="J23" i="70"/>
  <c r="I23" i="70"/>
  <c r="F23" i="70"/>
  <c r="B23" i="70"/>
  <c r="J22" i="70"/>
  <c r="I22" i="70"/>
  <c r="F22" i="70"/>
  <c r="B22" i="70"/>
  <c r="J21" i="70"/>
  <c r="I21" i="70"/>
  <c r="F21" i="70"/>
  <c r="B21" i="70"/>
  <c r="J20" i="70"/>
  <c r="I20" i="70"/>
  <c r="F20" i="70"/>
  <c r="B20" i="70"/>
  <c r="J19" i="70"/>
  <c r="I19" i="70"/>
  <c r="F19" i="70"/>
  <c r="B19" i="70"/>
  <c r="J18" i="70"/>
  <c r="I18" i="70"/>
  <c r="F18" i="70"/>
  <c r="B18" i="70"/>
  <c r="J17" i="70"/>
  <c r="I17" i="70"/>
  <c r="F17" i="70"/>
  <c r="B17" i="70"/>
  <c r="J16" i="70"/>
  <c r="I16" i="70"/>
  <c r="F16" i="70"/>
  <c r="B16" i="70"/>
  <c r="J15" i="70"/>
  <c r="I15" i="70"/>
  <c r="F15" i="70"/>
  <c r="B15" i="70"/>
  <c r="J14" i="70"/>
  <c r="I14" i="70"/>
  <c r="F14" i="70"/>
  <c r="B14" i="70"/>
  <c r="J13" i="70"/>
  <c r="I13" i="70"/>
  <c r="F13" i="70"/>
  <c r="B13" i="70"/>
  <c r="J12" i="70"/>
  <c r="I12" i="70"/>
  <c r="F12" i="70"/>
  <c r="B12" i="70"/>
  <c r="J11" i="70"/>
  <c r="I11" i="70"/>
  <c r="F11" i="70"/>
  <c r="B11" i="70"/>
  <c r="J10" i="70"/>
  <c r="I10" i="70"/>
  <c r="F10" i="70"/>
  <c r="B10" i="70"/>
  <c r="J9" i="70"/>
  <c r="I9" i="70"/>
  <c r="F9" i="70"/>
  <c r="B9" i="70"/>
  <c r="J8" i="70"/>
  <c r="I8" i="70"/>
  <c r="F8" i="70"/>
  <c r="B8" i="70"/>
  <c r="J7" i="70"/>
  <c r="I7" i="70"/>
  <c r="F7" i="70"/>
  <c r="B7" i="70"/>
  <c r="J6" i="70"/>
  <c r="I6" i="70"/>
  <c r="F6" i="70"/>
  <c r="B6" i="70"/>
  <c r="H5" i="70"/>
  <c r="G5" i="70"/>
  <c r="D5" i="70"/>
  <c r="C5" i="70"/>
  <c r="J32" i="69"/>
  <c r="I32" i="69"/>
  <c r="F32" i="69"/>
  <c r="B32" i="69"/>
  <c r="J31" i="69"/>
  <c r="I31" i="69"/>
  <c r="F31" i="69"/>
  <c r="B31" i="69"/>
  <c r="J30" i="69"/>
  <c r="I30" i="69"/>
  <c r="F30" i="69"/>
  <c r="B30" i="69"/>
  <c r="J29" i="69"/>
  <c r="I29" i="69"/>
  <c r="F29" i="69"/>
  <c r="B29" i="69"/>
  <c r="J28" i="69"/>
  <c r="I28" i="69"/>
  <c r="F28" i="69"/>
  <c r="B28" i="69"/>
  <c r="J27" i="69"/>
  <c r="I27" i="69"/>
  <c r="F27" i="69"/>
  <c r="B27" i="69"/>
  <c r="J26" i="69"/>
  <c r="I26" i="69"/>
  <c r="F26" i="69"/>
  <c r="B26" i="69"/>
  <c r="J25" i="69"/>
  <c r="I25" i="69"/>
  <c r="F25" i="69"/>
  <c r="B25" i="69"/>
  <c r="J24" i="69"/>
  <c r="I24" i="69"/>
  <c r="F24" i="69"/>
  <c r="B24" i="69"/>
  <c r="J23" i="69"/>
  <c r="I23" i="69"/>
  <c r="F23" i="69"/>
  <c r="B23" i="69"/>
  <c r="J22" i="69"/>
  <c r="I22" i="69"/>
  <c r="F22" i="69"/>
  <c r="B22" i="69"/>
  <c r="J21" i="69"/>
  <c r="I21" i="69"/>
  <c r="F21" i="69"/>
  <c r="B21" i="69"/>
  <c r="J20" i="69"/>
  <c r="I20" i="69"/>
  <c r="F20" i="69"/>
  <c r="B20" i="69"/>
  <c r="J19" i="69"/>
  <c r="I19" i="69"/>
  <c r="F19" i="69"/>
  <c r="B19" i="69"/>
  <c r="J18" i="69"/>
  <c r="I18" i="69"/>
  <c r="F18" i="69"/>
  <c r="B18" i="69"/>
  <c r="J17" i="69"/>
  <c r="I17" i="69"/>
  <c r="F17" i="69"/>
  <c r="B17" i="69"/>
  <c r="J16" i="69"/>
  <c r="I16" i="69"/>
  <c r="F16" i="69"/>
  <c r="B16" i="69"/>
  <c r="J15" i="69"/>
  <c r="I15" i="69"/>
  <c r="F15" i="69"/>
  <c r="B15" i="69"/>
  <c r="J14" i="69"/>
  <c r="I14" i="69"/>
  <c r="F14" i="69"/>
  <c r="B14" i="69"/>
  <c r="J13" i="69"/>
  <c r="I13" i="69"/>
  <c r="F13" i="69"/>
  <c r="B13" i="69"/>
  <c r="J12" i="69"/>
  <c r="I12" i="69"/>
  <c r="F12" i="69"/>
  <c r="B12" i="69"/>
  <c r="J11" i="69"/>
  <c r="I11" i="69"/>
  <c r="F11" i="69"/>
  <c r="B11" i="69"/>
  <c r="J10" i="69"/>
  <c r="I10" i="69"/>
  <c r="F10" i="69"/>
  <c r="B10" i="69"/>
  <c r="J9" i="69"/>
  <c r="I9" i="69"/>
  <c r="F9" i="69"/>
  <c r="B9" i="69"/>
  <c r="J8" i="69"/>
  <c r="I8" i="69"/>
  <c r="F8" i="69"/>
  <c r="B8" i="69"/>
  <c r="J7" i="69"/>
  <c r="I7" i="69"/>
  <c r="F7" i="69"/>
  <c r="B7" i="69"/>
  <c r="J6" i="69"/>
  <c r="I6" i="69"/>
  <c r="F6" i="69"/>
  <c r="B6" i="69"/>
  <c r="H5" i="69"/>
  <c r="G5" i="69"/>
  <c r="D5" i="69"/>
  <c r="C5" i="69"/>
  <c r="J5" i="72" l="1"/>
  <c r="F5" i="71"/>
  <c r="J5" i="70"/>
  <c r="I5" i="70"/>
  <c r="F5" i="69"/>
  <c r="J5" i="69"/>
  <c r="B5" i="69"/>
  <c r="I5" i="72"/>
  <c r="B5" i="72"/>
  <c r="F5" i="72"/>
  <c r="I5" i="71"/>
  <c r="F5" i="70"/>
  <c r="B5" i="70"/>
  <c r="I5" i="69"/>
  <c r="J32" i="68"/>
  <c r="I32" i="68"/>
  <c r="F32" i="68"/>
  <c r="B32" i="68"/>
  <c r="J31" i="68"/>
  <c r="I31" i="68"/>
  <c r="F31" i="68"/>
  <c r="B31" i="68"/>
  <c r="J30" i="68"/>
  <c r="I30" i="68"/>
  <c r="F30" i="68"/>
  <c r="B30" i="68"/>
  <c r="J29" i="68"/>
  <c r="I29" i="68"/>
  <c r="F29" i="68"/>
  <c r="B29" i="68"/>
  <c r="J28" i="68"/>
  <c r="I28" i="68"/>
  <c r="F28" i="68"/>
  <c r="B28" i="68"/>
  <c r="J27" i="68"/>
  <c r="I27" i="68"/>
  <c r="F27" i="68"/>
  <c r="B27" i="68"/>
  <c r="J26" i="68"/>
  <c r="I26" i="68"/>
  <c r="F26" i="68"/>
  <c r="B26" i="68"/>
  <c r="J25" i="68"/>
  <c r="I25" i="68"/>
  <c r="F25" i="68"/>
  <c r="B25" i="68"/>
  <c r="J24" i="68"/>
  <c r="I24" i="68"/>
  <c r="F24" i="68"/>
  <c r="B24" i="68"/>
  <c r="J23" i="68"/>
  <c r="I23" i="68"/>
  <c r="F23" i="68"/>
  <c r="B23" i="68"/>
  <c r="J22" i="68"/>
  <c r="I22" i="68"/>
  <c r="F22" i="68"/>
  <c r="B22" i="68"/>
  <c r="J21" i="68"/>
  <c r="I21" i="68"/>
  <c r="F21" i="68"/>
  <c r="B21" i="68"/>
  <c r="J20" i="68"/>
  <c r="I20" i="68"/>
  <c r="F20" i="68"/>
  <c r="B20" i="68"/>
  <c r="J19" i="68"/>
  <c r="I19" i="68"/>
  <c r="F19" i="68"/>
  <c r="B19" i="68"/>
  <c r="J18" i="68"/>
  <c r="I18" i="68"/>
  <c r="F18" i="68"/>
  <c r="B18" i="68"/>
  <c r="J17" i="68"/>
  <c r="I17" i="68"/>
  <c r="F17" i="68"/>
  <c r="B17" i="68"/>
  <c r="J16" i="68"/>
  <c r="I16" i="68"/>
  <c r="F16" i="68"/>
  <c r="B16" i="68"/>
  <c r="J15" i="68"/>
  <c r="I15" i="68"/>
  <c r="F15" i="68"/>
  <c r="B15" i="68"/>
  <c r="J14" i="68"/>
  <c r="I14" i="68"/>
  <c r="F14" i="68"/>
  <c r="B14" i="68"/>
  <c r="J13" i="68"/>
  <c r="I13" i="68"/>
  <c r="F13" i="68"/>
  <c r="B13" i="68"/>
  <c r="J12" i="68"/>
  <c r="I12" i="68"/>
  <c r="F12" i="68"/>
  <c r="B12" i="68"/>
  <c r="J11" i="68"/>
  <c r="I11" i="68"/>
  <c r="F11" i="68"/>
  <c r="B11" i="68"/>
  <c r="J10" i="68"/>
  <c r="I10" i="68"/>
  <c r="F10" i="68"/>
  <c r="B10" i="68"/>
  <c r="J9" i="68"/>
  <c r="I9" i="68"/>
  <c r="F9" i="68"/>
  <c r="B9" i="68"/>
  <c r="J8" i="68"/>
  <c r="I8" i="68"/>
  <c r="F8" i="68"/>
  <c r="B8" i="68"/>
  <c r="J7" i="68"/>
  <c r="I7" i="68"/>
  <c r="F7" i="68"/>
  <c r="B7" i="68"/>
  <c r="J6" i="68"/>
  <c r="I6" i="68"/>
  <c r="F6" i="68"/>
  <c r="B6" i="68"/>
  <c r="H5" i="68"/>
  <c r="J5" i="68" s="1"/>
  <c r="G5" i="68"/>
  <c r="D5" i="68"/>
  <c r="C5" i="68"/>
  <c r="B5" i="68"/>
  <c r="F5" i="68" l="1"/>
  <c r="I5" i="68"/>
  <c r="D9" i="67"/>
  <c r="D5" i="67" s="1"/>
  <c r="C9" i="67"/>
  <c r="I9" i="67" s="1"/>
  <c r="J32" i="67"/>
  <c r="I32" i="67"/>
  <c r="F32" i="67"/>
  <c r="B32" i="67"/>
  <c r="J31" i="67"/>
  <c r="I31" i="67"/>
  <c r="F31" i="67"/>
  <c r="B31" i="67"/>
  <c r="J30" i="67"/>
  <c r="I30" i="67"/>
  <c r="F30" i="67"/>
  <c r="B30" i="67"/>
  <c r="J29" i="67"/>
  <c r="I29" i="67"/>
  <c r="F29" i="67"/>
  <c r="B29" i="67"/>
  <c r="J28" i="67"/>
  <c r="I28" i="67"/>
  <c r="F28" i="67"/>
  <c r="B28" i="67"/>
  <c r="J27" i="67"/>
  <c r="I27" i="67"/>
  <c r="F27" i="67"/>
  <c r="B27" i="67"/>
  <c r="J26" i="67"/>
  <c r="I26" i="67"/>
  <c r="F26" i="67"/>
  <c r="B26" i="67"/>
  <c r="J25" i="67"/>
  <c r="I25" i="67"/>
  <c r="F25" i="67"/>
  <c r="B25" i="67"/>
  <c r="J24" i="67"/>
  <c r="I24" i="67"/>
  <c r="F24" i="67"/>
  <c r="B24" i="67"/>
  <c r="J23" i="67"/>
  <c r="I23" i="67"/>
  <c r="F23" i="67"/>
  <c r="B23" i="67"/>
  <c r="J22" i="67"/>
  <c r="I22" i="67"/>
  <c r="F22" i="67"/>
  <c r="B22" i="67"/>
  <c r="J21" i="67"/>
  <c r="I21" i="67"/>
  <c r="F21" i="67"/>
  <c r="B21" i="67"/>
  <c r="J20" i="67"/>
  <c r="I20" i="67"/>
  <c r="F20" i="67"/>
  <c r="B20" i="67"/>
  <c r="J19" i="67"/>
  <c r="I19" i="67"/>
  <c r="F19" i="67"/>
  <c r="B19" i="67"/>
  <c r="J18" i="67"/>
  <c r="I18" i="67"/>
  <c r="F18" i="67"/>
  <c r="B18" i="67"/>
  <c r="J17" i="67"/>
  <c r="I17" i="67"/>
  <c r="F17" i="67"/>
  <c r="B17" i="67"/>
  <c r="J16" i="67"/>
  <c r="I16" i="67"/>
  <c r="F16" i="67"/>
  <c r="B16" i="67"/>
  <c r="J15" i="67"/>
  <c r="I15" i="67"/>
  <c r="F15" i="67"/>
  <c r="B15" i="67"/>
  <c r="J14" i="67"/>
  <c r="I14" i="67"/>
  <c r="F14" i="67"/>
  <c r="B14" i="67"/>
  <c r="J13" i="67"/>
  <c r="I13" i="67"/>
  <c r="F13" i="67"/>
  <c r="B13" i="67"/>
  <c r="J12" i="67"/>
  <c r="I12" i="67"/>
  <c r="F12" i="67"/>
  <c r="B12" i="67"/>
  <c r="J11" i="67"/>
  <c r="I11" i="67"/>
  <c r="F11" i="67"/>
  <c r="B11" i="67"/>
  <c r="J10" i="67"/>
  <c r="I10" i="67"/>
  <c r="F10" i="67"/>
  <c r="B10" i="67"/>
  <c r="J8" i="67"/>
  <c r="I8" i="67"/>
  <c r="F8" i="67"/>
  <c r="B8" i="67"/>
  <c r="J7" i="67"/>
  <c r="I7" i="67"/>
  <c r="F7" i="67"/>
  <c r="B7" i="67"/>
  <c r="J6" i="67"/>
  <c r="I6" i="67"/>
  <c r="F6" i="67"/>
  <c r="B6" i="67"/>
  <c r="H5" i="67"/>
  <c r="G5" i="67"/>
  <c r="F5" i="67" l="1"/>
  <c r="J9" i="67"/>
  <c r="J5" i="67"/>
  <c r="C5" i="67"/>
  <c r="B5" i="67" s="1"/>
  <c r="B9" i="67"/>
  <c r="I5" i="67"/>
  <c r="F9" i="67"/>
  <c r="G9" i="66"/>
  <c r="H9" i="66"/>
  <c r="I9" i="66"/>
  <c r="D9" i="66"/>
  <c r="C9" i="66"/>
  <c r="J32" i="66"/>
  <c r="I32" i="66"/>
  <c r="F32" i="66"/>
  <c r="B32" i="66"/>
  <c r="J31" i="66"/>
  <c r="I31" i="66"/>
  <c r="F31" i="66"/>
  <c r="B31" i="66"/>
  <c r="J30" i="66"/>
  <c r="I30" i="66"/>
  <c r="F30" i="66"/>
  <c r="B30" i="66"/>
  <c r="J29" i="66"/>
  <c r="I29" i="66"/>
  <c r="F29" i="66"/>
  <c r="B29" i="66"/>
  <c r="J28" i="66"/>
  <c r="I28" i="66"/>
  <c r="F28" i="66"/>
  <c r="B28" i="66"/>
  <c r="J27" i="66"/>
  <c r="I27" i="66"/>
  <c r="F27" i="66"/>
  <c r="B27" i="66"/>
  <c r="J26" i="66"/>
  <c r="I26" i="66"/>
  <c r="F26" i="66"/>
  <c r="B26" i="66"/>
  <c r="J25" i="66"/>
  <c r="I25" i="66"/>
  <c r="F25" i="66"/>
  <c r="B25" i="66"/>
  <c r="J24" i="66"/>
  <c r="I24" i="66"/>
  <c r="F24" i="66"/>
  <c r="B24" i="66"/>
  <c r="J23" i="66"/>
  <c r="I23" i="66"/>
  <c r="F23" i="66"/>
  <c r="B23" i="66"/>
  <c r="J22" i="66"/>
  <c r="I22" i="66"/>
  <c r="F22" i="66"/>
  <c r="B22" i="66"/>
  <c r="J21" i="66"/>
  <c r="I21" i="66"/>
  <c r="F21" i="66"/>
  <c r="B21" i="66"/>
  <c r="J20" i="66"/>
  <c r="I20" i="66"/>
  <c r="F20" i="66"/>
  <c r="B20" i="66"/>
  <c r="J19" i="66"/>
  <c r="I19" i="66"/>
  <c r="F19" i="66"/>
  <c r="B19" i="66"/>
  <c r="J18" i="66"/>
  <c r="I18" i="66"/>
  <c r="F18" i="66"/>
  <c r="B18" i="66"/>
  <c r="J17" i="66"/>
  <c r="I17" i="66"/>
  <c r="F17" i="66"/>
  <c r="B17" i="66"/>
  <c r="J16" i="66"/>
  <c r="I16" i="66"/>
  <c r="F16" i="66"/>
  <c r="B16" i="66"/>
  <c r="J15" i="66"/>
  <c r="I15" i="66"/>
  <c r="F15" i="66"/>
  <c r="B15" i="66"/>
  <c r="J14" i="66"/>
  <c r="I14" i="66"/>
  <c r="F14" i="66"/>
  <c r="B14" i="66"/>
  <c r="J13" i="66"/>
  <c r="I13" i="66"/>
  <c r="F13" i="66"/>
  <c r="B13" i="66"/>
  <c r="J12" i="66"/>
  <c r="I12" i="66"/>
  <c r="F12" i="66"/>
  <c r="B12" i="66"/>
  <c r="J11" i="66"/>
  <c r="I11" i="66"/>
  <c r="F11" i="66"/>
  <c r="B11" i="66"/>
  <c r="J10" i="66"/>
  <c r="I10" i="66"/>
  <c r="F10" i="66"/>
  <c r="B10" i="66"/>
  <c r="F9" i="66"/>
  <c r="B9" i="66"/>
  <c r="J8" i="66"/>
  <c r="I8" i="66"/>
  <c r="F8" i="66"/>
  <c r="B8" i="66"/>
  <c r="J7" i="66"/>
  <c r="I7" i="66"/>
  <c r="F7" i="66"/>
  <c r="B7" i="66"/>
  <c r="J6" i="66"/>
  <c r="I6" i="66"/>
  <c r="F6" i="66"/>
  <c r="B6" i="66"/>
  <c r="H5" i="66"/>
  <c r="D5" i="66"/>
  <c r="C5" i="66"/>
  <c r="B5" i="66" l="1"/>
  <c r="G5" i="66"/>
  <c r="I5" i="66" s="1"/>
  <c r="F5" i="66"/>
  <c r="J5" i="66"/>
  <c r="J9" i="66"/>
  <c r="G9" i="65"/>
  <c r="H9" i="65" l="1"/>
  <c r="D9" i="65"/>
  <c r="D5" i="65" s="1"/>
  <c r="C9" i="65"/>
  <c r="I9" i="65" s="1"/>
  <c r="J32" i="65"/>
  <c r="I32" i="65"/>
  <c r="F32" i="65"/>
  <c r="B32" i="65"/>
  <c r="J31" i="65"/>
  <c r="I31" i="65"/>
  <c r="F31" i="65"/>
  <c r="B31" i="65"/>
  <c r="J30" i="65"/>
  <c r="I30" i="65"/>
  <c r="F30" i="65"/>
  <c r="B30" i="65"/>
  <c r="J29" i="65"/>
  <c r="I29" i="65"/>
  <c r="F29" i="65"/>
  <c r="B29" i="65"/>
  <c r="J28" i="65"/>
  <c r="I28" i="65"/>
  <c r="F28" i="65"/>
  <c r="B28" i="65"/>
  <c r="J27" i="65"/>
  <c r="I27" i="65"/>
  <c r="F27" i="65"/>
  <c r="B27" i="65"/>
  <c r="J26" i="65"/>
  <c r="I26" i="65"/>
  <c r="F26" i="65"/>
  <c r="B26" i="65"/>
  <c r="J25" i="65"/>
  <c r="I25" i="65"/>
  <c r="F25" i="65"/>
  <c r="B25" i="65"/>
  <c r="J24" i="65"/>
  <c r="I24" i="65"/>
  <c r="F24" i="65"/>
  <c r="B24" i="65"/>
  <c r="J23" i="65"/>
  <c r="I23" i="65"/>
  <c r="F23" i="65"/>
  <c r="B23" i="65"/>
  <c r="J22" i="65"/>
  <c r="I22" i="65"/>
  <c r="F22" i="65"/>
  <c r="B22" i="65"/>
  <c r="J21" i="65"/>
  <c r="I21" i="65"/>
  <c r="F21" i="65"/>
  <c r="B21" i="65"/>
  <c r="J20" i="65"/>
  <c r="I20" i="65"/>
  <c r="F20" i="65"/>
  <c r="B20" i="65"/>
  <c r="J19" i="65"/>
  <c r="I19" i="65"/>
  <c r="F19" i="65"/>
  <c r="B19" i="65"/>
  <c r="J18" i="65"/>
  <c r="I18" i="65"/>
  <c r="F18" i="65"/>
  <c r="B18" i="65"/>
  <c r="J17" i="65"/>
  <c r="I17" i="65"/>
  <c r="F17" i="65"/>
  <c r="B17" i="65"/>
  <c r="J16" i="65"/>
  <c r="I16" i="65"/>
  <c r="F16" i="65"/>
  <c r="B16" i="65"/>
  <c r="J15" i="65"/>
  <c r="I15" i="65"/>
  <c r="F15" i="65"/>
  <c r="B15" i="65"/>
  <c r="J14" i="65"/>
  <c r="I14" i="65"/>
  <c r="F14" i="65"/>
  <c r="B14" i="65"/>
  <c r="J13" i="65"/>
  <c r="I13" i="65"/>
  <c r="F13" i="65"/>
  <c r="B13" i="65"/>
  <c r="J12" i="65"/>
  <c r="I12" i="65"/>
  <c r="F12" i="65"/>
  <c r="B12" i="65"/>
  <c r="J11" i="65"/>
  <c r="I11" i="65"/>
  <c r="F11" i="65"/>
  <c r="B11" i="65"/>
  <c r="J10" i="65"/>
  <c r="I10" i="65"/>
  <c r="F10" i="65"/>
  <c r="B10" i="65"/>
  <c r="J8" i="65"/>
  <c r="I8" i="65"/>
  <c r="F8" i="65"/>
  <c r="B8" i="65"/>
  <c r="J7" i="65"/>
  <c r="I7" i="65"/>
  <c r="F7" i="65"/>
  <c r="B7" i="65"/>
  <c r="J6" i="65"/>
  <c r="I6" i="65"/>
  <c r="F6" i="65"/>
  <c r="B6" i="65"/>
  <c r="G5" i="65"/>
  <c r="J9" i="65" l="1"/>
  <c r="H5" i="65"/>
  <c r="F5" i="65" s="1"/>
  <c r="F9" i="65"/>
  <c r="C5" i="65"/>
  <c r="B5" i="65" s="1"/>
  <c r="B9" i="65"/>
  <c r="H9" i="61"/>
  <c r="J9" i="61" s="1"/>
  <c r="G9" i="61"/>
  <c r="F9" i="61" s="1"/>
  <c r="J32" i="61"/>
  <c r="I32" i="61"/>
  <c r="F32" i="61"/>
  <c r="B32" i="61"/>
  <c r="J31" i="61"/>
  <c r="I31" i="61"/>
  <c r="F31" i="61"/>
  <c r="B31" i="61"/>
  <c r="J30" i="61"/>
  <c r="I30" i="61"/>
  <c r="F30" i="61"/>
  <c r="B30" i="61"/>
  <c r="J29" i="61"/>
  <c r="I29" i="61"/>
  <c r="F29" i="61"/>
  <c r="B29" i="61"/>
  <c r="J28" i="61"/>
  <c r="I28" i="61"/>
  <c r="F28" i="61"/>
  <c r="B28" i="61"/>
  <c r="J27" i="61"/>
  <c r="I27" i="61"/>
  <c r="F27" i="61"/>
  <c r="B27" i="61"/>
  <c r="J26" i="61"/>
  <c r="I26" i="61"/>
  <c r="F26" i="61"/>
  <c r="B26" i="61"/>
  <c r="J25" i="61"/>
  <c r="I25" i="61"/>
  <c r="F25" i="61"/>
  <c r="B25" i="61"/>
  <c r="J24" i="61"/>
  <c r="I24" i="61"/>
  <c r="F24" i="61"/>
  <c r="B24" i="61"/>
  <c r="J23" i="61"/>
  <c r="I23" i="61"/>
  <c r="F23" i="61"/>
  <c r="B23" i="61"/>
  <c r="J22" i="61"/>
  <c r="I22" i="61"/>
  <c r="F22" i="61"/>
  <c r="B22" i="61"/>
  <c r="J21" i="61"/>
  <c r="I21" i="61"/>
  <c r="F21" i="61"/>
  <c r="B21" i="61"/>
  <c r="J20" i="61"/>
  <c r="I20" i="61"/>
  <c r="F20" i="61"/>
  <c r="B20" i="61"/>
  <c r="J19" i="61"/>
  <c r="I19" i="61"/>
  <c r="F19" i="61"/>
  <c r="B19" i="61"/>
  <c r="J18" i="61"/>
  <c r="I18" i="61"/>
  <c r="F18" i="61"/>
  <c r="B18" i="61"/>
  <c r="J17" i="61"/>
  <c r="I17" i="61"/>
  <c r="F17" i="61"/>
  <c r="B17" i="61"/>
  <c r="J16" i="61"/>
  <c r="I16" i="61"/>
  <c r="F16" i="61"/>
  <c r="B16" i="61"/>
  <c r="J15" i="61"/>
  <c r="I15" i="61"/>
  <c r="F15" i="61"/>
  <c r="B15" i="61"/>
  <c r="J14" i="61"/>
  <c r="I14" i="61"/>
  <c r="F14" i="61"/>
  <c r="B14" i="61"/>
  <c r="J13" i="61"/>
  <c r="I13" i="61"/>
  <c r="F13" i="61"/>
  <c r="B13" i="61"/>
  <c r="J12" i="61"/>
  <c r="I12" i="61"/>
  <c r="F12" i="61"/>
  <c r="B12" i="61"/>
  <c r="J11" i="61"/>
  <c r="I11" i="61"/>
  <c r="F11" i="61"/>
  <c r="B11" i="61"/>
  <c r="J10" i="61"/>
  <c r="I10" i="61"/>
  <c r="F10" i="61"/>
  <c r="B10" i="61"/>
  <c r="B9" i="61"/>
  <c r="J8" i="61"/>
  <c r="I8" i="61"/>
  <c r="F8" i="61"/>
  <c r="B8" i="61"/>
  <c r="J7" i="61"/>
  <c r="I7" i="61"/>
  <c r="F7" i="61"/>
  <c r="B7" i="61"/>
  <c r="J6" i="61"/>
  <c r="I6" i="61"/>
  <c r="F6" i="61"/>
  <c r="B6" i="61"/>
  <c r="H5" i="61"/>
  <c r="D5" i="61"/>
  <c r="C5" i="61"/>
  <c r="B5" i="61" l="1"/>
  <c r="G5" i="61"/>
  <c r="I9" i="61"/>
  <c r="J5" i="65"/>
  <c r="I5" i="65"/>
  <c r="F5" i="61"/>
  <c r="J5" i="61"/>
  <c r="I5" i="61"/>
  <c r="F6" i="60"/>
  <c r="B32" i="60"/>
  <c r="B31" i="60"/>
  <c r="B30" i="60"/>
  <c r="B29" i="60"/>
  <c r="B28" i="60"/>
  <c r="B27" i="60"/>
  <c r="B26" i="60"/>
  <c r="B25" i="60"/>
  <c r="B24" i="60"/>
  <c r="B23" i="60"/>
  <c r="B22" i="60"/>
  <c r="B21" i="60"/>
  <c r="B20" i="60"/>
  <c r="B19" i="60"/>
  <c r="B18" i="60"/>
  <c r="B17" i="60"/>
  <c r="B16" i="60"/>
  <c r="B15" i="60"/>
  <c r="B14" i="60"/>
  <c r="B13" i="60"/>
  <c r="B12" i="60"/>
  <c r="B11" i="60"/>
  <c r="B10" i="60"/>
  <c r="B9" i="60"/>
  <c r="B8" i="60"/>
  <c r="B7" i="60"/>
  <c r="B6" i="60"/>
  <c r="D5" i="60"/>
  <c r="C5" i="60"/>
  <c r="B5" i="60" s="1"/>
  <c r="J32" i="60"/>
  <c r="I32" i="60"/>
  <c r="F32" i="60"/>
  <c r="J31" i="60"/>
  <c r="I31" i="60"/>
  <c r="F31" i="60"/>
  <c r="J30" i="60"/>
  <c r="I30" i="60"/>
  <c r="F30" i="60"/>
  <c r="J29" i="60"/>
  <c r="I29" i="60"/>
  <c r="F29" i="60"/>
  <c r="J28" i="60"/>
  <c r="I28" i="60"/>
  <c r="F28" i="60"/>
  <c r="J27" i="60"/>
  <c r="I27" i="60"/>
  <c r="F27" i="60"/>
  <c r="J26" i="60"/>
  <c r="I26" i="60"/>
  <c r="F26" i="60"/>
  <c r="J25" i="60"/>
  <c r="I25" i="60"/>
  <c r="F25" i="60"/>
  <c r="J24" i="60"/>
  <c r="I24" i="60"/>
  <c r="F24" i="60"/>
  <c r="J23" i="60"/>
  <c r="I23" i="60"/>
  <c r="F23" i="60"/>
  <c r="J22" i="60"/>
  <c r="I22" i="60"/>
  <c r="F22" i="60"/>
  <c r="J21" i="60"/>
  <c r="I21" i="60"/>
  <c r="F21" i="60"/>
  <c r="J20" i="60"/>
  <c r="I20" i="60"/>
  <c r="F20" i="60"/>
  <c r="J19" i="60"/>
  <c r="I19" i="60"/>
  <c r="F19" i="60"/>
  <c r="J18" i="60"/>
  <c r="I18" i="60"/>
  <c r="F18" i="60"/>
  <c r="J17" i="60"/>
  <c r="I17" i="60"/>
  <c r="F17" i="60"/>
  <c r="J16" i="60"/>
  <c r="I16" i="60"/>
  <c r="F16" i="60"/>
  <c r="J15" i="60"/>
  <c r="I15" i="60"/>
  <c r="F15" i="60"/>
  <c r="J14" i="60"/>
  <c r="I14" i="60"/>
  <c r="F14" i="60"/>
  <c r="J13" i="60"/>
  <c r="I13" i="60"/>
  <c r="F13" i="60"/>
  <c r="J12" i="60"/>
  <c r="I12" i="60"/>
  <c r="F12" i="60"/>
  <c r="J11" i="60"/>
  <c r="I11" i="60"/>
  <c r="F11" i="60"/>
  <c r="J10" i="60"/>
  <c r="I10" i="60"/>
  <c r="F10" i="60"/>
  <c r="J9" i="60"/>
  <c r="I9" i="60"/>
  <c r="F9" i="60"/>
  <c r="J8" i="60"/>
  <c r="I8" i="60"/>
  <c r="F8" i="60"/>
  <c r="J7" i="60"/>
  <c r="I7" i="60"/>
  <c r="F7" i="60"/>
  <c r="J6" i="60"/>
  <c r="I6" i="60"/>
  <c r="H5" i="60"/>
  <c r="J5" i="60" s="1"/>
  <c r="G5" i="60"/>
  <c r="I5" i="60" s="1"/>
  <c r="F5" i="60" l="1"/>
  <c r="I14" i="59"/>
  <c r="I8" i="59"/>
  <c r="B31" i="59"/>
  <c r="B32" i="59"/>
  <c r="B21" i="59"/>
  <c r="B20" i="59"/>
  <c r="J32" i="59" l="1"/>
  <c r="I32" i="59"/>
  <c r="F32" i="59"/>
  <c r="J31" i="59"/>
  <c r="I31" i="59"/>
  <c r="F31" i="59"/>
  <c r="J30" i="59"/>
  <c r="I30" i="59"/>
  <c r="F30" i="59"/>
  <c r="B30" i="59"/>
  <c r="J29" i="59"/>
  <c r="I29" i="59"/>
  <c r="F29" i="59"/>
  <c r="B29" i="59"/>
  <c r="J28" i="59"/>
  <c r="I28" i="59"/>
  <c r="F28" i="59"/>
  <c r="B28" i="59"/>
  <c r="J27" i="59"/>
  <c r="I27" i="59"/>
  <c r="F27" i="59"/>
  <c r="B27" i="59"/>
  <c r="J26" i="59"/>
  <c r="I26" i="59"/>
  <c r="F26" i="59"/>
  <c r="B26" i="59"/>
  <c r="J25" i="59"/>
  <c r="I25" i="59"/>
  <c r="F25" i="59"/>
  <c r="B25" i="59"/>
  <c r="J24" i="59"/>
  <c r="I24" i="59"/>
  <c r="F24" i="59"/>
  <c r="B24" i="59"/>
  <c r="J23" i="59"/>
  <c r="I23" i="59"/>
  <c r="F23" i="59"/>
  <c r="B23" i="59"/>
  <c r="J22" i="59"/>
  <c r="I22" i="59"/>
  <c r="F22" i="59"/>
  <c r="B22" i="59"/>
  <c r="J21" i="59"/>
  <c r="I21" i="59"/>
  <c r="F21" i="59"/>
  <c r="J20" i="59"/>
  <c r="I20" i="59"/>
  <c r="F20" i="59"/>
  <c r="J19" i="59"/>
  <c r="I19" i="59"/>
  <c r="F19" i="59"/>
  <c r="B19" i="59"/>
  <c r="J18" i="59"/>
  <c r="I18" i="59"/>
  <c r="F18" i="59"/>
  <c r="B18" i="59"/>
  <c r="J17" i="59"/>
  <c r="I17" i="59"/>
  <c r="F17" i="59"/>
  <c r="B17" i="59"/>
  <c r="J16" i="59"/>
  <c r="I16" i="59"/>
  <c r="F16" i="59"/>
  <c r="B16" i="59"/>
  <c r="J15" i="59"/>
  <c r="I15" i="59"/>
  <c r="F15" i="59"/>
  <c r="B15" i="59"/>
  <c r="J14" i="59"/>
  <c r="F14" i="59"/>
  <c r="B14" i="59"/>
  <c r="J13" i="59"/>
  <c r="I13" i="59"/>
  <c r="F13" i="59"/>
  <c r="B13" i="59"/>
  <c r="J12" i="59"/>
  <c r="I12" i="59"/>
  <c r="F12" i="59"/>
  <c r="B12" i="59"/>
  <c r="J11" i="59"/>
  <c r="I11" i="59"/>
  <c r="F11" i="59"/>
  <c r="B11" i="59"/>
  <c r="J10" i="59"/>
  <c r="I10" i="59"/>
  <c r="F10" i="59"/>
  <c r="B10" i="59"/>
  <c r="J9" i="59"/>
  <c r="I9" i="59"/>
  <c r="F9" i="59"/>
  <c r="B9" i="59"/>
  <c r="J8" i="59"/>
  <c r="F8" i="59"/>
  <c r="B8" i="59"/>
  <c r="J7" i="59"/>
  <c r="I7" i="59"/>
  <c r="F7" i="59"/>
  <c r="B7" i="59"/>
  <c r="J6" i="59"/>
  <c r="I6" i="59"/>
  <c r="F6" i="59"/>
  <c r="B6" i="59"/>
  <c r="H5" i="59"/>
  <c r="G5" i="59"/>
  <c r="D5" i="59"/>
  <c r="C5" i="59"/>
  <c r="F5" i="59" l="1"/>
  <c r="I5" i="59"/>
  <c r="B5" i="59"/>
  <c r="J5" i="59"/>
  <c r="F20" i="58"/>
  <c r="F6" i="58"/>
  <c r="I31" i="58" l="1"/>
  <c r="J31" i="58"/>
  <c r="I32" i="58"/>
  <c r="J32" i="58"/>
  <c r="G5" i="58"/>
  <c r="H5" i="58"/>
  <c r="J20" i="58"/>
  <c r="I20" i="58"/>
  <c r="F31" i="58"/>
  <c r="F32" i="58"/>
  <c r="J30" i="58"/>
  <c r="I30" i="58"/>
  <c r="F30" i="58"/>
  <c r="B30" i="58"/>
  <c r="J29" i="58"/>
  <c r="I29" i="58"/>
  <c r="F29" i="58"/>
  <c r="B29" i="58"/>
  <c r="J28" i="58"/>
  <c r="I28" i="58"/>
  <c r="F28" i="58"/>
  <c r="B28" i="58"/>
  <c r="J27" i="58"/>
  <c r="I27" i="58"/>
  <c r="F27" i="58"/>
  <c r="B27" i="58"/>
  <c r="J26" i="58"/>
  <c r="I26" i="58"/>
  <c r="F26" i="58"/>
  <c r="B26" i="58"/>
  <c r="J25" i="58"/>
  <c r="I25" i="58"/>
  <c r="F25" i="58"/>
  <c r="B25" i="58"/>
  <c r="J24" i="58"/>
  <c r="I24" i="58"/>
  <c r="F24" i="58"/>
  <c r="B24" i="58"/>
  <c r="J23" i="58"/>
  <c r="I23" i="58"/>
  <c r="F23" i="58"/>
  <c r="B23" i="58"/>
  <c r="J22" i="58"/>
  <c r="I22" i="58"/>
  <c r="F22" i="58"/>
  <c r="B22" i="58"/>
  <c r="J21" i="58"/>
  <c r="I21" i="58"/>
  <c r="F21" i="58"/>
  <c r="B21" i="58"/>
  <c r="J19" i="58"/>
  <c r="I19" i="58"/>
  <c r="F19" i="58"/>
  <c r="B19" i="58"/>
  <c r="J18" i="58"/>
  <c r="I18" i="58"/>
  <c r="F18" i="58"/>
  <c r="B18" i="58"/>
  <c r="J17" i="58"/>
  <c r="I17" i="58"/>
  <c r="F17" i="58"/>
  <c r="B17" i="58"/>
  <c r="J16" i="58"/>
  <c r="I16" i="58"/>
  <c r="F16" i="58"/>
  <c r="B16" i="58"/>
  <c r="J15" i="58"/>
  <c r="I15" i="58"/>
  <c r="F15" i="58"/>
  <c r="B15" i="58"/>
  <c r="J14" i="58"/>
  <c r="I14" i="58"/>
  <c r="F14" i="58"/>
  <c r="B14" i="58"/>
  <c r="J13" i="58"/>
  <c r="I13" i="58"/>
  <c r="F13" i="58"/>
  <c r="B13" i="58"/>
  <c r="J12" i="58"/>
  <c r="I12" i="58"/>
  <c r="F12" i="58"/>
  <c r="B12" i="58"/>
  <c r="J11" i="58"/>
  <c r="I11" i="58"/>
  <c r="F11" i="58"/>
  <c r="B11" i="58"/>
  <c r="J10" i="58"/>
  <c r="I10" i="58"/>
  <c r="F10" i="58"/>
  <c r="B10" i="58"/>
  <c r="J9" i="58"/>
  <c r="I9" i="58"/>
  <c r="F9" i="58"/>
  <c r="B9" i="58"/>
  <c r="J8" i="58"/>
  <c r="I8" i="58"/>
  <c r="F8" i="58"/>
  <c r="B8" i="58"/>
  <c r="J7" i="58"/>
  <c r="I7" i="58"/>
  <c r="F7" i="58"/>
  <c r="B7" i="58"/>
  <c r="J6" i="58"/>
  <c r="I6" i="58"/>
  <c r="B6" i="58"/>
  <c r="D5" i="58"/>
  <c r="C5" i="58"/>
  <c r="F5" i="58" l="1"/>
  <c r="I5" i="58"/>
  <c r="J5" i="58"/>
  <c r="B5" i="58"/>
  <c r="E7" i="57"/>
  <c r="E8" i="57"/>
  <c r="E9" i="57"/>
  <c r="E10" i="57"/>
  <c r="E11" i="57"/>
  <c r="E12" i="57"/>
  <c r="E13" i="57"/>
  <c r="E14" i="57"/>
  <c r="E15" i="57"/>
  <c r="E16" i="57"/>
  <c r="E17" i="57"/>
  <c r="E18" i="57"/>
  <c r="E19" i="57"/>
  <c r="E20" i="57"/>
  <c r="E21" i="57"/>
  <c r="E22" i="57"/>
  <c r="E23" i="57"/>
  <c r="E24" i="57"/>
  <c r="E25" i="57"/>
  <c r="E26" i="57"/>
  <c r="E27" i="57"/>
  <c r="E28" i="57"/>
  <c r="E29" i="57"/>
  <c r="E6" i="57"/>
  <c r="B6" i="57"/>
  <c r="G5" i="57"/>
  <c r="F5" i="57"/>
  <c r="E5" i="57" l="1"/>
  <c r="B29" i="57"/>
  <c r="B28" i="57"/>
  <c r="B27" i="57"/>
  <c r="B26" i="57"/>
  <c r="B25" i="57"/>
  <c r="B24" i="57"/>
  <c r="B23" i="57"/>
  <c r="B22" i="57"/>
  <c r="B21" i="57"/>
  <c r="B20" i="57"/>
  <c r="B19" i="57"/>
  <c r="B18" i="57"/>
  <c r="B17" i="57"/>
  <c r="B16" i="57"/>
  <c r="B15" i="57"/>
  <c r="B14" i="57"/>
  <c r="B13" i="57"/>
  <c r="B12" i="57"/>
  <c r="B11" i="57"/>
  <c r="B10" i="57"/>
  <c r="B9" i="57"/>
  <c r="B8" i="57"/>
  <c r="B7" i="57"/>
  <c r="D5" i="57"/>
  <c r="C5" i="57"/>
  <c r="I29" i="57"/>
  <c r="H29" i="57"/>
  <c r="I28" i="57"/>
  <c r="H28" i="57"/>
  <c r="I27" i="57"/>
  <c r="H27" i="57"/>
  <c r="I26" i="57"/>
  <c r="H26" i="57"/>
  <c r="I25" i="57"/>
  <c r="H25" i="57"/>
  <c r="I24" i="57"/>
  <c r="H24" i="57"/>
  <c r="I23" i="57"/>
  <c r="H23" i="57"/>
  <c r="I22" i="57"/>
  <c r="H22" i="57"/>
  <c r="I21" i="57"/>
  <c r="H21" i="57"/>
  <c r="I20" i="57"/>
  <c r="H20" i="57"/>
  <c r="I19" i="57"/>
  <c r="H19" i="57"/>
  <c r="I18" i="57"/>
  <c r="H18" i="57"/>
  <c r="I17" i="57"/>
  <c r="H17" i="57"/>
  <c r="I16" i="57"/>
  <c r="H16" i="57"/>
  <c r="I15" i="57"/>
  <c r="H15" i="57"/>
  <c r="I14" i="57"/>
  <c r="H14" i="57"/>
  <c r="I13" i="57"/>
  <c r="H13" i="57"/>
  <c r="I12" i="57"/>
  <c r="H12" i="57"/>
  <c r="I11" i="57"/>
  <c r="H11" i="57"/>
  <c r="I10" i="57"/>
  <c r="H10" i="57"/>
  <c r="I9" i="57"/>
  <c r="H9" i="57"/>
  <c r="I8" i="57"/>
  <c r="H8" i="57"/>
  <c r="I7" i="57"/>
  <c r="H7" i="57"/>
  <c r="I6" i="57"/>
  <c r="H6" i="57"/>
  <c r="H5" i="57"/>
  <c r="B5" i="57" l="1"/>
  <c r="I5" i="57"/>
  <c r="B6" i="56"/>
  <c r="E6" i="56"/>
  <c r="H6" i="56"/>
  <c r="I6" i="56"/>
  <c r="B7" i="56"/>
  <c r="E7" i="56"/>
  <c r="H7" i="56"/>
  <c r="I7" i="56"/>
  <c r="B8" i="56"/>
  <c r="E8" i="56"/>
  <c r="H8" i="56"/>
  <c r="I8" i="56"/>
  <c r="B9" i="56"/>
  <c r="E9" i="56"/>
  <c r="H9" i="56"/>
  <c r="I9" i="56"/>
  <c r="B10" i="56"/>
  <c r="E10" i="56"/>
  <c r="H10" i="56"/>
  <c r="I10" i="56"/>
  <c r="B11" i="56"/>
  <c r="E11" i="56"/>
  <c r="H11" i="56"/>
  <c r="I11" i="56"/>
  <c r="B12" i="56"/>
  <c r="E12" i="56"/>
  <c r="H12" i="56"/>
  <c r="I12" i="56"/>
  <c r="B13" i="56"/>
  <c r="E13" i="56"/>
  <c r="H13" i="56"/>
  <c r="I13" i="56"/>
  <c r="B14" i="56"/>
  <c r="E14" i="56"/>
  <c r="H14" i="56"/>
  <c r="I14" i="56"/>
  <c r="B15" i="56"/>
  <c r="E15" i="56"/>
  <c r="H15" i="56"/>
  <c r="I15" i="56"/>
  <c r="B16" i="56"/>
  <c r="E16" i="56"/>
  <c r="H16" i="56"/>
  <c r="I16" i="56"/>
  <c r="B17" i="56"/>
  <c r="E17" i="56"/>
  <c r="H17" i="56"/>
  <c r="I17" i="56"/>
  <c r="B18" i="56"/>
  <c r="E18" i="56"/>
  <c r="H18" i="56"/>
  <c r="I18" i="56"/>
  <c r="B19" i="56"/>
  <c r="E19" i="56"/>
  <c r="H19" i="56"/>
  <c r="I19" i="56"/>
  <c r="F5" i="56" l="1"/>
  <c r="E20" i="56"/>
  <c r="E21" i="56"/>
  <c r="E22" i="56"/>
  <c r="E23" i="56"/>
  <c r="E24" i="56"/>
  <c r="E25" i="56"/>
  <c r="E26" i="56"/>
  <c r="E27" i="56"/>
  <c r="E28" i="56"/>
  <c r="E29" i="56"/>
  <c r="I20" i="56" l="1"/>
  <c r="I21" i="56"/>
  <c r="I22" i="56"/>
  <c r="I23" i="56"/>
  <c r="I24" i="56"/>
  <c r="I25" i="56"/>
  <c r="I26" i="56"/>
  <c r="I27" i="56"/>
  <c r="I28" i="56"/>
  <c r="I29" i="56"/>
  <c r="H29" i="56"/>
  <c r="H28" i="56"/>
  <c r="H27" i="56"/>
  <c r="H26" i="56"/>
  <c r="H25" i="56"/>
  <c r="H24" i="56"/>
  <c r="H23" i="56"/>
  <c r="H22" i="56"/>
  <c r="H21" i="56"/>
  <c r="H20" i="56"/>
  <c r="B29" i="56"/>
  <c r="B28" i="56"/>
  <c r="B27" i="56"/>
  <c r="B26" i="56"/>
  <c r="B25" i="56"/>
  <c r="B24" i="56"/>
  <c r="B23" i="56"/>
  <c r="B22" i="56"/>
  <c r="B21" i="56"/>
  <c r="B20" i="56"/>
  <c r="G5" i="56"/>
  <c r="E5" i="56" s="1"/>
  <c r="D5" i="56"/>
  <c r="C5" i="56"/>
  <c r="B5" i="56" l="1"/>
  <c r="H5" i="56"/>
  <c r="I5" i="56"/>
  <c r="B29" i="55"/>
  <c r="B28" i="55"/>
  <c r="B27" i="55"/>
  <c r="B26" i="55"/>
  <c r="B25" i="55"/>
  <c r="B24" i="55"/>
  <c r="B23" i="55"/>
  <c r="B22" i="55"/>
  <c r="B21" i="55"/>
  <c r="B20" i="55"/>
  <c r="B19" i="55"/>
  <c r="B18" i="55"/>
  <c r="B17" i="55"/>
  <c r="B16" i="55"/>
  <c r="B15" i="55"/>
  <c r="B14" i="55"/>
  <c r="B13" i="55"/>
  <c r="B12" i="55"/>
  <c r="B11" i="55"/>
  <c r="B10" i="55"/>
  <c r="B9" i="55"/>
  <c r="B8" i="55"/>
  <c r="B7" i="55"/>
  <c r="B6" i="55"/>
  <c r="I29" i="55"/>
  <c r="H29" i="55"/>
  <c r="I28" i="55"/>
  <c r="H28" i="55"/>
  <c r="I27" i="55"/>
  <c r="H27" i="55"/>
  <c r="I26" i="55"/>
  <c r="H26" i="55"/>
  <c r="I25" i="55"/>
  <c r="H25" i="55"/>
  <c r="I24" i="55"/>
  <c r="H24" i="55"/>
  <c r="I23" i="55"/>
  <c r="H23" i="55"/>
  <c r="I22" i="55"/>
  <c r="H22" i="55"/>
  <c r="I21" i="55"/>
  <c r="H21" i="55"/>
  <c r="I20" i="55"/>
  <c r="H20" i="55"/>
  <c r="I19" i="55"/>
  <c r="H19" i="55"/>
  <c r="I18" i="55"/>
  <c r="H18" i="55"/>
  <c r="I17" i="55"/>
  <c r="H17" i="55"/>
  <c r="I16" i="55"/>
  <c r="H16" i="55"/>
  <c r="I15" i="55"/>
  <c r="H15" i="55"/>
  <c r="I14" i="55"/>
  <c r="H14" i="55"/>
  <c r="I13" i="55"/>
  <c r="H13" i="55"/>
  <c r="I12" i="55"/>
  <c r="H12" i="55"/>
  <c r="I11" i="55"/>
  <c r="H11" i="55"/>
  <c r="I10" i="55"/>
  <c r="H10" i="55"/>
  <c r="I9" i="55"/>
  <c r="H9" i="55"/>
  <c r="I8" i="55"/>
  <c r="H8" i="55"/>
  <c r="E9" i="55"/>
  <c r="E11" i="55"/>
  <c r="E13" i="55"/>
  <c r="E17" i="55"/>
  <c r="E19" i="55"/>
  <c r="E21" i="55"/>
  <c r="E25" i="55"/>
  <c r="E27" i="55"/>
  <c r="E29" i="55"/>
  <c r="E15" i="55"/>
  <c r="E23" i="55"/>
  <c r="E28" i="55"/>
  <c r="E26" i="55"/>
  <c r="E24" i="55"/>
  <c r="E22" i="55"/>
  <c r="E20" i="55"/>
  <c r="E18" i="55"/>
  <c r="E16" i="55"/>
  <c r="E14" i="55"/>
  <c r="E12" i="55"/>
  <c r="E10" i="55"/>
  <c r="E8" i="55"/>
  <c r="I7" i="55"/>
  <c r="H7" i="55"/>
  <c r="E7" i="55"/>
  <c r="I6" i="55"/>
  <c r="H6" i="55"/>
  <c r="E6" i="55"/>
  <c r="F5" i="55"/>
  <c r="D5" i="55"/>
  <c r="C5" i="55"/>
  <c r="H5" i="55" l="1"/>
  <c r="G5" i="55"/>
  <c r="E5" i="55" s="1"/>
  <c r="B5" i="55"/>
  <c r="I29" i="54"/>
  <c r="H29" i="54"/>
  <c r="E29" i="54"/>
  <c r="B29" i="54"/>
  <c r="I28" i="54"/>
  <c r="H28" i="54"/>
  <c r="E28" i="54"/>
  <c r="B28" i="54"/>
  <c r="I27" i="54"/>
  <c r="H27" i="54"/>
  <c r="E27" i="54"/>
  <c r="B27" i="54"/>
  <c r="I26" i="54"/>
  <c r="H26" i="54"/>
  <c r="E26" i="54"/>
  <c r="B26" i="54"/>
  <c r="I25" i="54"/>
  <c r="H25" i="54"/>
  <c r="E25" i="54"/>
  <c r="B25" i="54"/>
  <c r="I24" i="54"/>
  <c r="H24" i="54"/>
  <c r="E24" i="54"/>
  <c r="B24" i="54"/>
  <c r="I23" i="54"/>
  <c r="H23" i="54"/>
  <c r="E23" i="54"/>
  <c r="B23" i="54"/>
  <c r="I22" i="54"/>
  <c r="H22" i="54"/>
  <c r="E22" i="54"/>
  <c r="B22" i="54"/>
  <c r="I21" i="54"/>
  <c r="H21" i="54"/>
  <c r="E21" i="54"/>
  <c r="B21" i="54"/>
  <c r="I20" i="54"/>
  <c r="H20" i="54"/>
  <c r="E20" i="54"/>
  <c r="B20" i="54"/>
  <c r="I19" i="54"/>
  <c r="H19" i="54"/>
  <c r="E19" i="54"/>
  <c r="B19" i="54"/>
  <c r="I18" i="54"/>
  <c r="H18" i="54"/>
  <c r="E18" i="54"/>
  <c r="B18" i="54"/>
  <c r="I17" i="54"/>
  <c r="H17" i="54"/>
  <c r="E17" i="54"/>
  <c r="B17" i="54"/>
  <c r="I16" i="54"/>
  <c r="H16" i="54"/>
  <c r="E16" i="54"/>
  <c r="B16" i="54"/>
  <c r="I15" i="54"/>
  <c r="H15" i="54"/>
  <c r="E15" i="54"/>
  <c r="B15" i="54"/>
  <c r="I14" i="54"/>
  <c r="H14" i="54"/>
  <c r="E14" i="54"/>
  <c r="B14" i="54"/>
  <c r="I13" i="54"/>
  <c r="H13" i="54"/>
  <c r="E13" i="54"/>
  <c r="B13" i="54"/>
  <c r="I12" i="54"/>
  <c r="H12" i="54"/>
  <c r="E12" i="54"/>
  <c r="B12" i="54"/>
  <c r="I11" i="54"/>
  <c r="H11" i="54"/>
  <c r="E11" i="54"/>
  <c r="B11" i="54"/>
  <c r="I10" i="54"/>
  <c r="H10" i="54"/>
  <c r="E10" i="54"/>
  <c r="B10" i="54"/>
  <c r="I9" i="54"/>
  <c r="H9" i="54"/>
  <c r="E9" i="54"/>
  <c r="B9" i="54"/>
  <c r="I8" i="54"/>
  <c r="H8" i="54"/>
  <c r="E8" i="54"/>
  <c r="B8" i="54"/>
  <c r="I7" i="54"/>
  <c r="H7" i="54"/>
  <c r="E7" i="54"/>
  <c r="B7" i="54"/>
  <c r="I6" i="54"/>
  <c r="H6" i="54"/>
  <c r="E6" i="54"/>
  <c r="B6" i="54"/>
  <c r="G5" i="54"/>
  <c r="F5" i="54"/>
  <c r="D5" i="54"/>
  <c r="C5" i="54"/>
  <c r="H5" i="54" l="1"/>
  <c r="I5" i="55"/>
  <c r="E5" i="54"/>
  <c r="I5" i="54"/>
  <c r="B5" i="54"/>
  <c r="F5" i="53"/>
  <c r="G5" i="53"/>
  <c r="E6" i="53"/>
  <c r="E7" i="53"/>
  <c r="E8" i="53"/>
  <c r="E9" i="53"/>
  <c r="E10" i="53"/>
  <c r="E11" i="53"/>
  <c r="E12" i="53"/>
  <c r="E13" i="53"/>
  <c r="E14" i="53"/>
  <c r="E15" i="53"/>
  <c r="E16" i="53"/>
  <c r="E17" i="53"/>
  <c r="E18" i="53"/>
  <c r="E19" i="53"/>
  <c r="E20" i="53"/>
  <c r="E21" i="53"/>
  <c r="E22" i="53"/>
  <c r="E23" i="53"/>
  <c r="E24" i="53"/>
  <c r="E25" i="53"/>
  <c r="E26" i="53"/>
  <c r="E27" i="53"/>
  <c r="E28" i="53"/>
  <c r="E29" i="53"/>
  <c r="B29" i="53"/>
  <c r="B28" i="53"/>
  <c r="B27" i="53"/>
  <c r="B26" i="53"/>
  <c r="B25" i="53"/>
  <c r="B24" i="53"/>
  <c r="B23" i="53"/>
  <c r="B22" i="53"/>
  <c r="B21" i="53"/>
  <c r="B20" i="53"/>
  <c r="B19" i="53"/>
  <c r="B18" i="53"/>
  <c r="B17" i="53"/>
  <c r="B16" i="53"/>
  <c r="B15" i="53"/>
  <c r="B14" i="53"/>
  <c r="B13" i="53"/>
  <c r="B12" i="53"/>
  <c r="B11" i="53"/>
  <c r="B10" i="53"/>
  <c r="B9" i="53"/>
  <c r="B8" i="53"/>
  <c r="B7" i="53"/>
  <c r="B6" i="53"/>
  <c r="D5" i="53"/>
  <c r="B5" i="53" s="1"/>
  <c r="C5" i="53"/>
  <c r="I29" i="53"/>
  <c r="H29" i="53"/>
  <c r="I28" i="53"/>
  <c r="H28" i="53"/>
  <c r="I27" i="53"/>
  <c r="H27" i="53"/>
  <c r="I26" i="53"/>
  <c r="H26" i="53"/>
  <c r="I25" i="53"/>
  <c r="H25" i="53"/>
  <c r="I24" i="53"/>
  <c r="H24" i="53"/>
  <c r="I23" i="53"/>
  <c r="H23" i="53"/>
  <c r="I22" i="53"/>
  <c r="H22" i="53"/>
  <c r="I21" i="53"/>
  <c r="H21" i="53"/>
  <c r="I20" i="53"/>
  <c r="H20" i="53"/>
  <c r="I19" i="53"/>
  <c r="H19" i="53"/>
  <c r="I18" i="53"/>
  <c r="H18" i="53"/>
  <c r="I17" i="53"/>
  <c r="H17" i="53"/>
  <c r="I16" i="53"/>
  <c r="H16" i="53"/>
  <c r="I15" i="53"/>
  <c r="H15" i="53"/>
  <c r="I14" i="53"/>
  <c r="H14" i="53"/>
  <c r="I13" i="53"/>
  <c r="H13" i="53"/>
  <c r="I12" i="53"/>
  <c r="H12" i="53"/>
  <c r="I11" i="53"/>
  <c r="H11" i="53"/>
  <c r="I10" i="53"/>
  <c r="H10" i="53"/>
  <c r="I9" i="53"/>
  <c r="H9" i="53"/>
  <c r="I8" i="53"/>
  <c r="H8" i="53"/>
  <c r="I7" i="53"/>
  <c r="H7" i="53"/>
  <c r="I6" i="53"/>
  <c r="H6" i="53"/>
  <c r="H5" i="53" l="1"/>
  <c r="E5" i="53"/>
  <c r="I5" i="53"/>
  <c r="B29" i="51"/>
  <c r="B28" i="51"/>
  <c r="B27" i="51"/>
  <c r="B26" i="51"/>
  <c r="B25" i="51"/>
  <c r="B24" i="51"/>
  <c r="B23" i="51"/>
  <c r="B22" i="51"/>
  <c r="B21" i="51"/>
  <c r="B20" i="51"/>
  <c r="B19" i="51"/>
  <c r="B18" i="51"/>
  <c r="B17" i="51"/>
  <c r="B16" i="51"/>
  <c r="B15" i="51"/>
  <c r="B14" i="51"/>
  <c r="B13" i="51"/>
  <c r="B12" i="51"/>
  <c r="B11" i="51"/>
  <c r="B10" i="51"/>
  <c r="B9" i="51"/>
  <c r="B8" i="51"/>
  <c r="B7" i="51"/>
  <c r="B6" i="51"/>
  <c r="D5" i="51"/>
  <c r="B5" i="51" s="1"/>
  <c r="C5" i="51"/>
  <c r="I29" i="51"/>
  <c r="H29" i="51"/>
  <c r="E29" i="51"/>
  <c r="I28" i="51"/>
  <c r="H28" i="51"/>
  <c r="E28" i="51"/>
  <c r="I27" i="51"/>
  <c r="H27" i="51"/>
  <c r="E27" i="51"/>
  <c r="I26" i="51"/>
  <c r="H26" i="51"/>
  <c r="E26" i="51"/>
  <c r="I25" i="51"/>
  <c r="H25" i="51"/>
  <c r="E25" i="51"/>
  <c r="I24" i="51"/>
  <c r="H24" i="51"/>
  <c r="E24" i="51"/>
  <c r="I23" i="51"/>
  <c r="H23" i="51"/>
  <c r="E23" i="51"/>
  <c r="I22" i="51"/>
  <c r="H22" i="51"/>
  <c r="E22" i="51"/>
  <c r="I21" i="51"/>
  <c r="H21" i="51"/>
  <c r="E21" i="51"/>
  <c r="I20" i="51"/>
  <c r="H20" i="51"/>
  <c r="E20" i="51"/>
  <c r="I19" i="51"/>
  <c r="H19" i="51"/>
  <c r="E19" i="51"/>
  <c r="I18" i="51"/>
  <c r="H18" i="51"/>
  <c r="E18" i="51"/>
  <c r="I17" i="51"/>
  <c r="H17" i="51"/>
  <c r="E17" i="51"/>
  <c r="I16" i="51"/>
  <c r="H16" i="51"/>
  <c r="E16" i="51"/>
  <c r="I15" i="51"/>
  <c r="H15" i="51"/>
  <c r="E15" i="51"/>
  <c r="I14" i="51"/>
  <c r="H14" i="51"/>
  <c r="E14" i="51"/>
  <c r="I13" i="51"/>
  <c r="H13" i="51"/>
  <c r="E13" i="51"/>
  <c r="I12" i="51"/>
  <c r="H12" i="51"/>
  <c r="E12" i="51"/>
  <c r="I11" i="51"/>
  <c r="H11" i="51"/>
  <c r="E11" i="51"/>
  <c r="I10" i="51"/>
  <c r="H10" i="51"/>
  <c r="E10" i="51"/>
  <c r="I9" i="51"/>
  <c r="H9" i="51"/>
  <c r="E9" i="51"/>
  <c r="I8" i="51"/>
  <c r="H8" i="51"/>
  <c r="E8" i="51"/>
  <c r="I7" i="51"/>
  <c r="H7" i="51"/>
  <c r="E7" i="51"/>
  <c r="I6" i="51"/>
  <c r="H6" i="51"/>
  <c r="E6" i="51"/>
  <c r="G5" i="51"/>
  <c r="I5" i="51" s="1"/>
  <c r="F5" i="51"/>
  <c r="H5" i="51" l="1"/>
  <c r="E5" i="51"/>
  <c r="H25" i="50"/>
  <c r="I25" i="50"/>
  <c r="H26" i="50"/>
  <c r="I26" i="50"/>
  <c r="H27" i="50"/>
  <c r="I27" i="50"/>
  <c r="H28" i="50"/>
  <c r="I28" i="50"/>
  <c r="I29" i="50" l="1"/>
  <c r="H29" i="50"/>
  <c r="E29" i="50"/>
  <c r="B29" i="50"/>
  <c r="E28" i="50"/>
  <c r="B28" i="50"/>
  <c r="E27" i="50"/>
  <c r="B27" i="50"/>
  <c r="E26" i="50"/>
  <c r="B26" i="50"/>
  <c r="E25" i="50"/>
  <c r="B25" i="50"/>
  <c r="I24" i="50"/>
  <c r="H24" i="50"/>
  <c r="E24" i="50"/>
  <c r="B24" i="50"/>
  <c r="I23" i="50"/>
  <c r="H23" i="50"/>
  <c r="E23" i="50"/>
  <c r="B23" i="50"/>
  <c r="I22" i="50"/>
  <c r="H22" i="50"/>
  <c r="E22" i="50"/>
  <c r="B22" i="50"/>
  <c r="I21" i="50"/>
  <c r="H21" i="50"/>
  <c r="E21" i="50"/>
  <c r="B21" i="50"/>
  <c r="I20" i="50"/>
  <c r="H20" i="50"/>
  <c r="E20" i="50"/>
  <c r="B20" i="50"/>
  <c r="I19" i="50"/>
  <c r="H19" i="50"/>
  <c r="E19" i="50"/>
  <c r="B19" i="50"/>
  <c r="I18" i="50"/>
  <c r="H18" i="50"/>
  <c r="E18" i="50"/>
  <c r="B18" i="50"/>
  <c r="I17" i="50"/>
  <c r="H17" i="50"/>
  <c r="E17" i="50"/>
  <c r="B17" i="50"/>
  <c r="I16" i="50"/>
  <c r="H16" i="50"/>
  <c r="E16" i="50"/>
  <c r="B16" i="50"/>
  <c r="I15" i="50"/>
  <c r="H15" i="50"/>
  <c r="E15" i="50"/>
  <c r="B15" i="50"/>
  <c r="I14" i="50"/>
  <c r="H14" i="50"/>
  <c r="E14" i="50"/>
  <c r="B14" i="50"/>
  <c r="I13" i="50"/>
  <c r="H13" i="50"/>
  <c r="E13" i="50"/>
  <c r="B13" i="50"/>
  <c r="I12" i="50"/>
  <c r="H12" i="50"/>
  <c r="E12" i="50"/>
  <c r="B12" i="50"/>
  <c r="I11" i="50"/>
  <c r="H11" i="50"/>
  <c r="E11" i="50"/>
  <c r="B11" i="50"/>
  <c r="I10" i="50"/>
  <c r="H10" i="50"/>
  <c r="E10" i="50"/>
  <c r="B10" i="50"/>
  <c r="I9" i="50"/>
  <c r="H9" i="50"/>
  <c r="E9" i="50"/>
  <c r="B9" i="50"/>
  <c r="I8" i="50"/>
  <c r="H8" i="50"/>
  <c r="E8" i="50"/>
  <c r="B8" i="50"/>
  <c r="I7" i="50"/>
  <c r="H7" i="50"/>
  <c r="E7" i="50"/>
  <c r="B7" i="50"/>
  <c r="I6" i="50"/>
  <c r="H6" i="50"/>
  <c r="E6" i="50"/>
  <c r="B6" i="50"/>
  <c r="G5" i="50"/>
  <c r="F5" i="50"/>
  <c r="D5" i="50"/>
  <c r="C5" i="50"/>
  <c r="E5" i="50" l="1"/>
  <c r="H5" i="50"/>
  <c r="I5" i="50"/>
  <c r="B5" i="50"/>
  <c r="E6" i="49"/>
  <c r="E7" i="49"/>
  <c r="E8" i="49"/>
  <c r="E9" i="49"/>
  <c r="E10" i="49"/>
  <c r="E11" i="49"/>
  <c r="E12" i="49"/>
  <c r="E13" i="49"/>
  <c r="E14" i="49"/>
  <c r="E15" i="49"/>
  <c r="E16" i="49"/>
  <c r="E17" i="49"/>
  <c r="E18" i="49"/>
  <c r="E19" i="49"/>
  <c r="E20" i="49"/>
  <c r="E21" i="49"/>
  <c r="E22" i="49"/>
  <c r="E23" i="49"/>
  <c r="E24" i="49"/>
  <c r="E25" i="49"/>
  <c r="E26" i="49"/>
  <c r="E27" i="49"/>
  <c r="E28" i="49"/>
  <c r="E29" i="49"/>
  <c r="F5" i="49"/>
  <c r="G5" i="49"/>
  <c r="E5" i="49" l="1"/>
  <c r="B29" i="49"/>
  <c r="B28" i="49"/>
  <c r="B27" i="49"/>
  <c r="B26" i="49"/>
  <c r="B25" i="49"/>
  <c r="B24" i="49"/>
  <c r="B23" i="49"/>
  <c r="B22" i="49"/>
  <c r="B21" i="49"/>
  <c r="B20" i="49"/>
  <c r="B19" i="49"/>
  <c r="B18" i="49"/>
  <c r="B17" i="49"/>
  <c r="B16" i="49"/>
  <c r="B15" i="49"/>
  <c r="B14" i="49"/>
  <c r="B13" i="49"/>
  <c r="B12" i="49"/>
  <c r="B11" i="49"/>
  <c r="B10" i="49"/>
  <c r="B9" i="49"/>
  <c r="B8" i="49"/>
  <c r="B7" i="49"/>
  <c r="B6" i="49"/>
  <c r="D5" i="49"/>
  <c r="B5" i="49" s="1"/>
  <c r="C5" i="49"/>
  <c r="I29" i="49"/>
  <c r="H29" i="49"/>
  <c r="I28" i="49"/>
  <c r="H28" i="49"/>
  <c r="I27" i="49"/>
  <c r="H27" i="49"/>
  <c r="I26" i="49"/>
  <c r="H26" i="49"/>
  <c r="I25" i="49"/>
  <c r="H25" i="49"/>
  <c r="I24" i="49"/>
  <c r="H24" i="49"/>
  <c r="I23" i="49"/>
  <c r="H23" i="49"/>
  <c r="I22" i="49"/>
  <c r="H22" i="49"/>
  <c r="I21" i="49"/>
  <c r="H21" i="49"/>
  <c r="I20" i="49"/>
  <c r="H20" i="49"/>
  <c r="I19" i="49"/>
  <c r="H19" i="49"/>
  <c r="I18" i="49"/>
  <c r="H18" i="49"/>
  <c r="I17" i="49"/>
  <c r="H17" i="49"/>
  <c r="I16" i="49"/>
  <c r="H16" i="49"/>
  <c r="I15" i="49"/>
  <c r="H15" i="49"/>
  <c r="I14" i="49"/>
  <c r="H14" i="49"/>
  <c r="I13" i="49"/>
  <c r="H13" i="49"/>
  <c r="I12" i="49"/>
  <c r="H12" i="49"/>
  <c r="I11" i="49"/>
  <c r="H11" i="49"/>
  <c r="I10" i="49"/>
  <c r="H10" i="49"/>
  <c r="I9" i="49"/>
  <c r="H9" i="49"/>
  <c r="I8" i="49"/>
  <c r="H8" i="49"/>
  <c r="I7" i="49"/>
  <c r="H7" i="49"/>
  <c r="I6" i="49"/>
  <c r="H6" i="49"/>
  <c r="I5" i="49"/>
  <c r="H5" i="49"/>
  <c r="D9" i="47" l="1"/>
  <c r="C9" i="47"/>
  <c r="I29" i="47"/>
  <c r="H29" i="47"/>
  <c r="E29" i="47"/>
  <c r="B29" i="47"/>
  <c r="I28" i="47"/>
  <c r="H28" i="47"/>
  <c r="E28" i="47"/>
  <c r="B28" i="47"/>
  <c r="I27" i="47"/>
  <c r="H27" i="47"/>
  <c r="E27" i="47"/>
  <c r="B27" i="47"/>
  <c r="I26" i="47"/>
  <c r="H26" i="47"/>
  <c r="E26" i="47"/>
  <c r="B26" i="47"/>
  <c r="I25" i="47"/>
  <c r="H25" i="47"/>
  <c r="E25" i="47"/>
  <c r="B25" i="47"/>
  <c r="I24" i="47"/>
  <c r="H24" i="47"/>
  <c r="E24" i="47"/>
  <c r="B24" i="47"/>
  <c r="I23" i="47"/>
  <c r="H23" i="47"/>
  <c r="E23" i="47"/>
  <c r="B23" i="47"/>
  <c r="I22" i="47"/>
  <c r="H22" i="47"/>
  <c r="E22" i="47"/>
  <c r="B22" i="47"/>
  <c r="I21" i="47"/>
  <c r="H21" i="47"/>
  <c r="E21" i="47"/>
  <c r="B21" i="47"/>
  <c r="I20" i="47"/>
  <c r="H20" i="47"/>
  <c r="E20" i="47"/>
  <c r="B20" i="47"/>
  <c r="I19" i="47"/>
  <c r="H19" i="47"/>
  <c r="E19" i="47"/>
  <c r="B19" i="47"/>
  <c r="I18" i="47"/>
  <c r="H18" i="47"/>
  <c r="E18" i="47"/>
  <c r="B18" i="47"/>
  <c r="I17" i="47"/>
  <c r="H17" i="47"/>
  <c r="E17" i="47"/>
  <c r="B17" i="47"/>
  <c r="I16" i="47"/>
  <c r="H16" i="47"/>
  <c r="E16" i="47"/>
  <c r="B16" i="47"/>
  <c r="I15" i="47"/>
  <c r="H15" i="47"/>
  <c r="E15" i="47"/>
  <c r="B15" i="47"/>
  <c r="I14" i="47"/>
  <c r="H14" i="47"/>
  <c r="E14" i="47"/>
  <c r="B14" i="47"/>
  <c r="I13" i="47"/>
  <c r="H13" i="47"/>
  <c r="E13" i="47"/>
  <c r="B13" i="47"/>
  <c r="I12" i="47"/>
  <c r="H12" i="47"/>
  <c r="E12" i="47"/>
  <c r="B12" i="47"/>
  <c r="I11" i="47"/>
  <c r="H11" i="47"/>
  <c r="E11" i="47"/>
  <c r="B11" i="47"/>
  <c r="I10" i="47"/>
  <c r="H10" i="47"/>
  <c r="E10" i="47"/>
  <c r="B10" i="47"/>
  <c r="I9" i="47"/>
  <c r="H9" i="47"/>
  <c r="E9" i="47"/>
  <c r="B9" i="47"/>
  <c r="I8" i="47"/>
  <c r="H8" i="47"/>
  <c r="E8" i="47"/>
  <c r="B8" i="47"/>
  <c r="I7" i="47"/>
  <c r="H7" i="47"/>
  <c r="E7" i="47"/>
  <c r="B7" i="47"/>
  <c r="I6" i="47"/>
  <c r="H6" i="47"/>
  <c r="E6" i="47"/>
  <c r="B6" i="47"/>
  <c r="G5" i="47"/>
  <c r="F5" i="47"/>
  <c r="D5" i="47"/>
  <c r="C5" i="47"/>
  <c r="B5" i="47" s="1"/>
  <c r="H5" i="47" l="1"/>
  <c r="I5" i="47"/>
  <c r="E5" i="47"/>
  <c r="G9" i="45"/>
  <c r="F9" i="45"/>
  <c r="I29" i="45" l="1"/>
  <c r="H29" i="45"/>
  <c r="E29" i="45"/>
  <c r="B29" i="45"/>
  <c r="I28" i="45"/>
  <c r="H28" i="45"/>
  <c r="E28" i="45"/>
  <c r="B28" i="45"/>
  <c r="I27" i="45"/>
  <c r="H27" i="45"/>
  <c r="E27" i="45"/>
  <c r="B27" i="45"/>
  <c r="I26" i="45"/>
  <c r="H26" i="45"/>
  <c r="E26" i="45"/>
  <c r="B26" i="45"/>
  <c r="I25" i="45"/>
  <c r="H25" i="45"/>
  <c r="E25" i="45"/>
  <c r="B25" i="45"/>
  <c r="I24" i="45"/>
  <c r="H24" i="45"/>
  <c r="E24" i="45"/>
  <c r="B24" i="45"/>
  <c r="I23" i="45"/>
  <c r="H23" i="45"/>
  <c r="E23" i="45"/>
  <c r="B23" i="45"/>
  <c r="I22" i="45"/>
  <c r="H22" i="45"/>
  <c r="E22" i="45"/>
  <c r="B22" i="45"/>
  <c r="I21" i="45"/>
  <c r="H21" i="45"/>
  <c r="E21" i="45"/>
  <c r="B21" i="45"/>
  <c r="I20" i="45"/>
  <c r="H20" i="45"/>
  <c r="E20" i="45"/>
  <c r="B20" i="45"/>
  <c r="I19" i="45"/>
  <c r="H19" i="45"/>
  <c r="E19" i="45"/>
  <c r="B19" i="45"/>
  <c r="I18" i="45"/>
  <c r="H18" i="45"/>
  <c r="E18" i="45"/>
  <c r="B18" i="45"/>
  <c r="I17" i="45"/>
  <c r="H17" i="45"/>
  <c r="E17" i="45"/>
  <c r="B17" i="45"/>
  <c r="I16" i="45"/>
  <c r="H16" i="45"/>
  <c r="E16" i="45"/>
  <c r="B16" i="45"/>
  <c r="I15" i="45"/>
  <c r="H15" i="45"/>
  <c r="E15" i="45"/>
  <c r="B15" i="45"/>
  <c r="I14" i="45"/>
  <c r="H14" i="45"/>
  <c r="E14" i="45"/>
  <c r="B14" i="45"/>
  <c r="I13" i="45"/>
  <c r="H13" i="45"/>
  <c r="E13" i="45"/>
  <c r="B13" i="45"/>
  <c r="I12" i="45"/>
  <c r="H12" i="45"/>
  <c r="E12" i="45"/>
  <c r="B12" i="45"/>
  <c r="I11" i="45"/>
  <c r="H11" i="45"/>
  <c r="E11" i="45"/>
  <c r="B11" i="45"/>
  <c r="I10" i="45"/>
  <c r="H10" i="45"/>
  <c r="E10" i="45"/>
  <c r="B10" i="45"/>
  <c r="I9" i="45"/>
  <c r="H9" i="45"/>
  <c r="E9" i="45"/>
  <c r="B9" i="45"/>
  <c r="I8" i="45"/>
  <c r="H8" i="45"/>
  <c r="E8" i="45"/>
  <c r="B8" i="45"/>
  <c r="I7" i="45"/>
  <c r="H7" i="45"/>
  <c r="E7" i="45"/>
  <c r="B7" i="45"/>
  <c r="I6" i="45"/>
  <c r="H6" i="45"/>
  <c r="E6" i="45"/>
  <c r="B6" i="45"/>
  <c r="G5" i="45"/>
  <c r="F5" i="45"/>
  <c r="D5" i="45"/>
  <c r="C5" i="45"/>
  <c r="I5" i="45" l="1"/>
  <c r="B5" i="45"/>
  <c r="H5" i="45"/>
  <c r="E5" i="45"/>
  <c r="E6" i="44"/>
  <c r="E7" i="44"/>
  <c r="E8" i="44"/>
  <c r="E9" i="44"/>
  <c r="E10" i="44"/>
  <c r="E11" i="44"/>
  <c r="E12" i="44"/>
  <c r="E13" i="44"/>
  <c r="E14" i="44"/>
  <c r="E15" i="44"/>
  <c r="E16" i="44"/>
  <c r="E17" i="44"/>
  <c r="E18" i="44"/>
  <c r="E19" i="44"/>
  <c r="E20" i="44"/>
  <c r="E21" i="44"/>
  <c r="E22" i="44"/>
  <c r="E23" i="44"/>
  <c r="E24" i="44"/>
  <c r="E25" i="44"/>
  <c r="E26" i="44"/>
  <c r="E27" i="44"/>
  <c r="E28" i="44"/>
  <c r="E29" i="44"/>
  <c r="G5" i="44"/>
  <c r="F5" i="44"/>
  <c r="B29" i="44"/>
  <c r="B28" i="44"/>
  <c r="B27" i="44"/>
  <c r="B26" i="44"/>
  <c r="B25" i="44"/>
  <c r="B24" i="44"/>
  <c r="B23" i="44"/>
  <c r="B22" i="44"/>
  <c r="B21" i="44"/>
  <c r="B20" i="44"/>
  <c r="B19" i="44"/>
  <c r="B18" i="44"/>
  <c r="B17" i="44"/>
  <c r="B16" i="44"/>
  <c r="B15" i="44"/>
  <c r="B14" i="44"/>
  <c r="B13" i="44"/>
  <c r="B12" i="44"/>
  <c r="B11" i="44"/>
  <c r="B10" i="44"/>
  <c r="B9" i="44"/>
  <c r="B8" i="44"/>
  <c r="B7" i="44"/>
  <c r="B6" i="44"/>
  <c r="D5" i="44"/>
  <c r="C5" i="44"/>
  <c r="I29" i="44"/>
  <c r="H29" i="44"/>
  <c r="I28" i="44"/>
  <c r="H28" i="44"/>
  <c r="I27" i="44"/>
  <c r="H27" i="44"/>
  <c r="I26" i="44"/>
  <c r="H26" i="44"/>
  <c r="I25" i="44"/>
  <c r="H25" i="44"/>
  <c r="I24" i="44"/>
  <c r="H24" i="44"/>
  <c r="I23" i="44"/>
  <c r="H23" i="44"/>
  <c r="I22" i="44"/>
  <c r="H22" i="44"/>
  <c r="I21" i="44"/>
  <c r="H21" i="44"/>
  <c r="I20" i="44"/>
  <c r="H20" i="44"/>
  <c r="I19" i="44"/>
  <c r="H19" i="44"/>
  <c r="I18" i="44"/>
  <c r="H18" i="44"/>
  <c r="I17" i="44"/>
  <c r="H17" i="44"/>
  <c r="I16" i="44"/>
  <c r="H16" i="44"/>
  <c r="I15" i="44"/>
  <c r="H15" i="44"/>
  <c r="I14" i="44"/>
  <c r="H14" i="44"/>
  <c r="I13" i="44"/>
  <c r="H13" i="44"/>
  <c r="I12" i="44"/>
  <c r="H12" i="44"/>
  <c r="I11" i="44"/>
  <c r="H11" i="44"/>
  <c r="I10" i="44"/>
  <c r="H10" i="44"/>
  <c r="I9" i="44"/>
  <c r="H9" i="44"/>
  <c r="I8" i="44"/>
  <c r="H8" i="44"/>
  <c r="I7" i="44"/>
  <c r="H7" i="44"/>
  <c r="I6" i="44"/>
  <c r="H6" i="44"/>
  <c r="I5" i="44"/>
  <c r="E5" i="44" l="1"/>
  <c r="B5" i="44"/>
  <c r="H5" i="44"/>
  <c r="E6" i="43"/>
  <c r="E7" i="43"/>
  <c r="E8" i="43"/>
  <c r="E9" i="43"/>
  <c r="E10" i="43"/>
  <c r="E11" i="43"/>
  <c r="E12" i="43"/>
  <c r="E13" i="43"/>
  <c r="E14" i="43"/>
  <c r="E15" i="43"/>
  <c r="E16" i="43"/>
  <c r="E17" i="43"/>
  <c r="E18" i="43"/>
  <c r="E19" i="43"/>
  <c r="E20" i="43"/>
  <c r="E21" i="43"/>
  <c r="E22" i="43"/>
  <c r="E23" i="43"/>
  <c r="E24" i="43"/>
  <c r="E25" i="43"/>
  <c r="E26" i="43"/>
  <c r="E27" i="43"/>
  <c r="E28" i="43"/>
  <c r="E29" i="43"/>
  <c r="E5" i="43"/>
  <c r="G5" i="43"/>
  <c r="F5" i="43"/>
  <c r="B29" i="43"/>
  <c r="B28" i="43"/>
  <c r="B27" i="43"/>
  <c r="B26" i="43"/>
  <c r="B25" i="43"/>
  <c r="B24" i="43"/>
  <c r="B23" i="43"/>
  <c r="B22" i="43"/>
  <c r="B21" i="43"/>
  <c r="B20" i="43"/>
  <c r="B19" i="43"/>
  <c r="B18" i="43"/>
  <c r="B17" i="43"/>
  <c r="B16" i="43"/>
  <c r="B15" i="43"/>
  <c r="B14" i="43"/>
  <c r="B13" i="43"/>
  <c r="B12" i="43"/>
  <c r="B11" i="43"/>
  <c r="B10" i="43"/>
  <c r="B9" i="43"/>
  <c r="B8" i="43"/>
  <c r="B7" i="43"/>
  <c r="B6" i="43"/>
  <c r="D5" i="43"/>
  <c r="C5" i="43"/>
  <c r="B5" i="43" s="1"/>
  <c r="I29" i="43"/>
  <c r="H29" i="43"/>
  <c r="I28" i="43"/>
  <c r="H28" i="43"/>
  <c r="I27" i="43"/>
  <c r="H27" i="43"/>
  <c r="I26" i="43"/>
  <c r="H26" i="43"/>
  <c r="I25" i="43"/>
  <c r="H25" i="43"/>
  <c r="I24" i="43"/>
  <c r="H24" i="43"/>
  <c r="I23" i="43"/>
  <c r="H23" i="43"/>
  <c r="I22" i="43"/>
  <c r="H22" i="43"/>
  <c r="I21" i="43"/>
  <c r="H21" i="43"/>
  <c r="I20" i="43"/>
  <c r="H20" i="43"/>
  <c r="I19" i="43"/>
  <c r="H19" i="43"/>
  <c r="I18" i="43"/>
  <c r="H18" i="43"/>
  <c r="I17" i="43"/>
  <c r="H17" i="43"/>
  <c r="I16" i="43"/>
  <c r="H16" i="43"/>
  <c r="I15" i="43"/>
  <c r="H15" i="43"/>
  <c r="I14" i="43"/>
  <c r="H14" i="43"/>
  <c r="I13" i="43"/>
  <c r="H13" i="43"/>
  <c r="I12" i="43"/>
  <c r="H12" i="43"/>
  <c r="I11" i="43"/>
  <c r="H11" i="43"/>
  <c r="I10" i="43"/>
  <c r="H10" i="43"/>
  <c r="I9" i="43"/>
  <c r="H9" i="43"/>
  <c r="I8" i="43"/>
  <c r="H8" i="43"/>
  <c r="I7" i="43"/>
  <c r="H7" i="43"/>
  <c r="I6" i="43"/>
  <c r="H6" i="43"/>
  <c r="I5" i="43" l="1"/>
  <c r="H5" i="43"/>
  <c r="E6" i="42"/>
  <c r="E7" i="42"/>
  <c r="E8" i="42"/>
  <c r="E9" i="42"/>
  <c r="E10" i="42"/>
  <c r="E11" i="42"/>
  <c r="E12" i="42"/>
  <c r="E13" i="42"/>
  <c r="E14" i="42"/>
  <c r="E15" i="42"/>
  <c r="E16" i="42"/>
  <c r="E17" i="42"/>
  <c r="E18" i="42"/>
  <c r="E19" i="42"/>
  <c r="E20" i="42"/>
  <c r="E21" i="42"/>
  <c r="E22" i="42"/>
  <c r="E23" i="42"/>
  <c r="E24" i="42"/>
  <c r="E25" i="42"/>
  <c r="E26" i="42"/>
  <c r="E27" i="42"/>
  <c r="E28" i="42"/>
  <c r="E29" i="42"/>
  <c r="G5" i="42"/>
  <c r="E5" i="42" s="1"/>
  <c r="F5" i="42"/>
  <c r="B29" i="42"/>
  <c r="B28" i="42"/>
  <c r="B27" i="42"/>
  <c r="B26" i="42"/>
  <c r="B25" i="42"/>
  <c r="B24" i="42"/>
  <c r="B23" i="42"/>
  <c r="B22" i="42"/>
  <c r="B21" i="42"/>
  <c r="B20" i="42"/>
  <c r="B19" i="42"/>
  <c r="B18" i="42"/>
  <c r="B17" i="42"/>
  <c r="B16" i="42"/>
  <c r="B15" i="42"/>
  <c r="B14" i="42"/>
  <c r="B13" i="42"/>
  <c r="B12" i="42"/>
  <c r="B11" i="42"/>
  <c r="B10" i="42"/>
  <c r="B9" i="42"/>
  <c r="B8" i="42"/>
  <c r="B7" i="42"/>
  <c r="B6" i="42"/>
  <c r="D5" i="42"/>
  <c r="C5" i="42"/>
  <c r="B5" i="42" s="1"/>
  <c r="I29" i="42"/>
  <c r="H29" i="42"/>
  <c r="I28" i="42"/>
  <c r="H28" i="42"/>
  <c r="I27" i="42"/>
  <c r="H27" i="42"/>
  <c r="I26" i="42"/>
  <c r="H26" i="42"/>
  <c r="I25" i="42"/>
  <c r="H25" i="42"/>
  <c r="I24" i="42"/>
  <c r="H24" i="42"/>
  <c r="I23" i="42"/>
  <c r="H23" i="42"/>
  <c r="I22" i="42"/>
  <c r="H22" i="42"/>
  <c r="I21" i="42"/>
  <c r="H21" i="42"/>
  <c r="I20" i="42"/>
  <c r="H20" i="42"/>
  <c r="I19" i="42"/>
  <c r="H19" i="42"/>
  <c r="I18" i="42"/>
  <c r="H18" i="42"/>
  <c r="I17" i="42"/>
  <c r="H17" i="42"/>
  <c r="I16" i="42"/>
  <c r="H16" i="42"/>
  <c r="I15" i="42"/>
  <c r="H15" i="42"/>
  <c r="I14" i="42"/>
  <c r="H14" i="42"/>
  <c r="I13" i="42"/>
  <c r="H13" i="42"/>
  <c r="I12" i="42"/>
  <c r="H12" i="42"/>
  <c r="I11" i="42"/>
  <c r="H11" i="42"/>
  <c r="I10" i="42"/>
  <c r="H10" i="42"/>
  <c r="I9" i="42"/>
  <c r="H9" i="42"/>
  <c r="I8" i="42"/>
  <c r="H8" i="42"/>
  <c r="I7" i="42"/>
  <c r="H7" i="42"/>
  <c r="I6" i="42"/>
  <c r="H6" i="42"/>
  <c r="I5" i="42"/>
  <c r="H5" i="42"/>
  <c r="E6" i="41" l="1"/>
  <c r="E7" i="41"/>
  <c r="E8" i="41"/>
  <c r="E9" i="41"/>
  <c r="E10" i="41"/>
  <c r="E11" i="41"/>
  <c r="E12" i="41"/>
  <c r="E13" i="41"/>
  <c r="E14" i="41"/>
  <c r="E15" i="41"/>
  <c r="E16" i="41"/>
  <c r="E17" i="41"/>
  <c r="E18" i="41"/>
  <c r="E19" i="41"/>
  <c r="E20" i="41"/>
  <c r="E21" i="41"/>
  <c r="E22" i="41"/>
  <c r="E23" i="41"/>
  <c r="E24" i="41"/>
  <c r="E25" i="41"/>
  <c r="E26" i="41"/>
  <c r="E27" i="41"/>
  <c r="E28" i="41"/>
  <c r="E29" i="41"/>
  <c r="G5" i="41"/>
  <c r="F5" i="41"/>
  <c r="B29" i="41"/>
  <c r="B28" i="41"/>
  <c r="B27" i="41"/>
  <c r="B26" i="41"/>
  <c r="B25" i="41"/>
  <c r="B24" i="41"/>
  <c r="B23" i="41"/>
  <c r="B22" i="41"/>
  <c r="B21" i="41"/>
  <c r="B20" i="41"/>
  <c r="B19" i="41"/>
  <c r="B18" i="41"/>
  <c r="B17" i="41"/>
  <c r="B16" i="41"/>
  <c r="B15" i="41"/>
  <c r="B14" i="41"/>
  <c r="B13" i="41"/>
  <c r="B12" i="41"/>
  <c r="B11" i="41"/>
  <c r="B10" i="41"/>
  <c r="B9" i="41"/>
  <c r="B8" i="41"/>
  <c r="B7" i="41"/>
  <c r="B6" i="41"/>
  <c r="D5" i="41"/>
  <c r="C5" i="41"/>
  <c r="B5" i="41" s="1"/>
  <c r="I29" i="41"/>
  <c r="H29" i="41"/>
  <c r="I28" i="41"/>
  <c r="H28" i="41"/>
  <c r="I27" i="41"/>
  <c r="H27" i="41"/>
  <c r="I26" i="41"/>
  <c r="H26" i="41"/>
  <c r="I25" i="41"/>
  <c r="H25" i="41"/>
  <c r="I24" i="41"/>
  <c r="H24" i="41"/>
  <c r="I23" i="41"/>
  <c r="H23" i="41"/>
  <c r="I22" i="41"/>
  <c r="H22" i="41"/>
  <c r="I21" i="41"/>
  <c r="H21" i="41"/>
  <c r="I20" i="41"/>
  <c r="H20" i="41"/>
  <c r="I19" i="41"/>
  <c r="H19" i="41"/>
  <c r="I18" i="41"/>
  <c r="H18" i="41"/>
  <c r="I17" i="41"/>
  <c r="H17" i="41"/>
  <c r="I16" i="41"/>
  <c r="H16" i="41"/>
  <c r="I15" i="41"/>
  <c r="H15" i="41"/>
  <c r="I14" i="41"/>
  <c r="H14" i="41"/>
  <c r="I13" i="41"/>
  <c r="H13" i="41"/>
  <c r="I12" i="41"/>
  <c r="H12" i="41"/>
  <c r="I11" i="41"/>
  <c r="H11" i="41"/>
  <c r="I10" i="41"/>
  <c r="H10" i="41"/>
  <c r="I9" i="41"/>
  <c r="H9" i="41"/>
  <c r="I8" i="41"/>
  <c r="H8" i="41"/>
  <c r="I7" i="41"/>
  <c r="H7" i="41"/>
  <c r="I6" i="41"/>
  <c r="H6" i="41"/>
  <c r="I5" i="41"/>
  <c r="H5" i="41"/>
  <c r="E5" i="41" l="1"/>
  <c r="E6" i="40"/>
  <c r="E7" i="40"/>
  <c r="E8" i="40"/>
  <c r="E9" i="40"/>
  <c r="E10" i="40"/>
  <c r="E11" i="40"/>
  <c r="E12" i="40"/>
  <c r="E13" i="40"/>
  <c r="E14" i="40"/>
  <c r="E15" i="40"/>
  <c r="E16" i="40"/>
  <c r="E17" i="40"/>
  <c r="E18" i="40"/>
  <c r="E19" i="40"/>
  <c r="E20" i="40"/>
  <c r="E21" i="40"/>
  <c r="E22" i="40"/>
  <c r="E23" i="40"/>
  <c r="E24" i="40"/>
  <c r="E25" i="40"/>
  <c r="E26" i="40"/>
  <c r="E27" i="40"/>
  <c r="E28" i="40"/>
  <c r="E29" i="40"/>
  <c r="G5" i="40"/>
  <c r="F5" i="40"/>
  <c r="E5" i="40" s="1"/>
  <c r="B29" i="40"/>
  <c r="B28" i="40"/>
  <c r="B27" i="40"/>
  <c r="B26" i="40"/>
  <c r="B25" i="40"/>
  <c r="B24" i="40"/>
  <c r="B23" i="40"/>
  <c r="B22" i="40"/>
  <c r="B21" i="40"/>
  <c r="B20" i="40"/>
  <c r="B19" i="40"/>
  <c r="B18" i="40"/>
  <c r="B17" i="40"/>
  <c r="B16" i="40"/>
  <c r="B15" i="40"/>
  <c r="B14" i="40"/>
  <c r="B13" i="40"/>
  <c r="B12" i="40"/>
  <c r="B11" i="40"/>
  <c r="B10" i="40"/>
  <c r="B9" i="40"/>
  <c r="B8" i="40"/>
  <c r="B7" i="40"/>
  <c r="B6" i="40"/>
  <c r="D5" i="40"/>
  <c r="C5" i="40"/>
  <c r="B5" i="40" s="1"/>
  <c r="I29" i="40"/>
  <c r="H29" i="40"/>
  <c r="I28" i="40"/>
  <c r="H28" i="40"/>
  <c r="I27" i="40"/>
  <c r="H27" i="40"/>
  <c r="I26" i="40"/>
  <c r="H26" i="40"/>
  <c r="I25" i="40"/>
  <c r="H25" i="40"/>
  <c r="I24" i="40"/>
  <c r="H24" i="40"/>
  <c r="I23" i="40"/>
  <c r="H23" i="40"/>
  <c r="I22" i="40"/>
  <c r="H22" i="40"/>
  <c r="I21" i="40"/>
  <c r="H21" i="40"/>
  <c r="I20" i="40"/>
  <c r="H20" i="40"/>
  <c r="I19" i="40"/>
  <c r="H19" i="40"/>
  <c r="I18" i="40"/>
  <c r="H18" i="40"/>
  <c r="I17" i="40"/>
  <c r="H17" i="40"/>
  <c r="I16" i="40"/>
  <c r="H16" i="40"/>
  <c r="I15" i="40"/>
  <c r="H15" i="40"/>
  <c r="I14" i="40"/>
  <c r="H14" i="40"/>
  <c r="I13" i="40"/>
  <c r="H13" i="40"/>
  <c r="I12" i="40"/>
  <c r="H12" i="40"/>
  <c r="I11" i="40"/>
  <c r="H11" i="40"/>
  <c r="I10" i="40"/>
  <c r="H10" i="40"/>
  <c r="I9" i="40"/>
  <c r="H9" i="40"/>
  <c r="I8" i="40"/>
  <c r="H8" i="40"/>
  <c r="I7" i="40"/>
  <c r="H7" i="40"/>
  <c r="I6" i="40"/>
  <c r="H6" i="40"/>
  <c r="I5" i="40"/>
  <c r="H5" i="40"/>
  <c r="E6" i="39" l="1"/>
  <c r="E7" i="39"/>
  <c r="E8" i="39"/>
  <c r="E9" i="39"/>
  <c r="E10" i="39"/>
  <c r="E11" i="39"/>
  <c r="E12" i="39"/>
  <c r="E13" i="39"/>
  <c r="E14" i="39"/>
  <c r="E15" i="39"/>
  <c r="E16" i="39"/>
  <c r="E17" i="39"/>
  <c r="E18" i="39"/>
  <c r="E19" i="39"/>
  <c r="E20" i="39"/>
  <c r="E21" i="39"/>
  <c r="E22" i="39"/>
  <c r="E23" i="39"/>
  <c r="E24" i="39"/>
  <c r="E25" i="39"/>
  <c r="E26" i="39"/>
  <c r="E27" i="39"/>
  <c r="E28" i="39"/>
  <c r="E29" i="39"/>
  <c r="G5" i="39"/>
  <c r="F5" i="39"/>
  <c r="E5" i="39" s="1"/>
  <c r="B29" i="39"/>
  <c r="B28" i="39"/>
  <c r="B27" i="39"/>
  <c r="B26" i="39"/>
  <c r="B25" i="39"/>
  <c r="B24" i="39"/>
  <c r="B23" i="39"/>
  <c r="B22" i="39"/>
  <c r="B21" i="39"/>
  <c r="B20" i="39"/>
  <c r="B19" i="39"/>
  <c r="B18" i="39"/>
  <c r="B17" i="39"/>
  <c r="B16" i="39"/>
  <c r="B15" i="39"/>
  <c r="B14" i="39"/>
  <c r="B13" i="39"/>
  <c r="B12" i="39"/>
  <c r="B11" i="39"/>
  <c r="B10" i="39"/>
  <c r="B9" i="39"/>
  <c r="B8" i="39"/>
  <c r="B7" i="39"/>
  <c r="B6" i="39"/>
  <c r="B5" i="39" s="1"/>
  <c r="D5" i="39"/>
  <c r="C5" i="39"/>
  <c r="I29" i="39"/>
  <c r="H29" i="39"/>
  <c r="I28" i="39"/>
  <c r="H28" i="39"/>
  <c r="I27" i="39"/>
  <c r="H27" i="39"/>
  <c r="I26" i="39"/>
  <c r="H26" i="39"/>
  <c r="I25" i="39"/>
  <c r="H25" i="39"/>
  <c r="I24" i="39"/>
  <c r="H24" i="39"/>
  <c r="I23" i="39"/>
  <c r="H23" i="39"/>
  <c r="I22" i="39"/>
  <c r="H22" i="39"/>
  <c r="I21" i="39"/>
  <c r="H21" i="39"/>
  <c r="I20" i="39"/>
  <c r="H20" i="39"/>
  <c r="I19" i="39"/>
  <c r="H19" i="39"/>
  <c r="I18" i="39"/>
  <c r="H18" i="39"/>
  <c r="I17" i="39"/>
  <c r="H17" i="39"/>
  <c r="I16" i="39"/>
  <c r="H16" i="39"/>
  <c r="I15" i="39"/>
  <c r="H15" i="39"/>
  <c r="I14" i="39"/>
  <c r="H14" i="39"/>
  <c r="I13" i="39"/>
  <c r="H13" i="39"/>
  <c r="I12" i="39"/>
  <c r="H12" i="39"/>
  <c r="I11" i="39"/>
  <c r="H11" i="39"/>
  <c r="I10" i="39"/>
  <c r="H10" i="39"/>
  <c r="I9" i="39"/>
  <c r="H9" i="39"/>
  <c r="I8" i="39"/>
  <c r="H8" i="39"/>
  <c r="I7" i="39"/>
  <c r="H7" i="39"/>
  <c r="I6" i="39"/>
  <c r="H6" i="39"/>
  <c r="I5" i="39"/>
  <c r="H5" i="39"/>
  <c r="E7" i="38" l="1"/>
  <c r="E8" i="38"/>
  <c r="E9" i="38"/>
  <c r="E10" i="38"/>
  <c r="E11" i="38"/>
  <c r="E12" i="38"/>
  <c r="E13" i="38"/>
  <c r="E14" i="38"/>
  <c r="E15" i="38"/>
  <c r="E16" i="38"/>
  <c r="E17" i="38"/>
  <c r="E18" i="38"/>
  <c r="E19" i="38"/>
  <c r="E20" i="38"/>
  <c r="E21" i="38"/>
  <c r="E22" i="38"/>
  <c r="E23" i="38"/>
  <c r="E24" i="38"/>
  <c r="E25" i="38"/>
  <c r="E26" i="38"/>
  <c r="E27" i="38"/>
  <c r="E28" i="38"/>
  <c r="E29" i="38"/>
  <c r="E6" i="38"/>
  <c r="E5" i="38" s="1"/>
  <c r="G5" i="38"/>
  <c r="F5" i="38"/>
  <c r="B29" i="38"/>
  <c r="B28" i="38"/>
  <c r="B27" i="38"/>
  <c r="B26" i="38"/>
  <c r="B25" i="38"/>
  <c r="B24" i="38"/>
  <c r="B23" i="38"/>
  <c r="B22" i="38"/>
  <c r="B21" i="38"/>
  <c r="B20" i="38"/>
  <c r="B19" i="38"/>
  <c r="B18" i="38"/>
  <c r="B17" i="38"/>
  <c r="B16" i="38"/>
  <c r="B15" i="38"/>
  <c r="B14" i="38"/>
  <c r="B13" i="38"/>
  <c r="B12" i="38"/>
  <c r="B11" i="38"/>
  <c r="B10" i="38"/>
  <c r="B9" i="38"/>
  <c r="B8" i="38"/>
  <c r="B7" i="38"/>
  <c r="B6" i="38"/>
  <c r="D5" i="38"/>
  <c r="C5" i="38"/>
  <c r="B5" i="38" s="1"/>
  <c r="H6" i="38"/>
  <c r="I6" i="38"/>
  <c r="H7" i="38"/>
  <c r="I7" i="38"/>
  <c r="H8" i="38"/>
  <c r="I8" i="38"/>
  <c r="H9" i="38"/>
  <c r="I9" i="38"/>
  <c r="H10" i="38"/>
  <c r="I10" i="38"/>
  <c r="H11" i="38"/>
  <c r="I11" i="38"/>
  <c r="H12" i="38"/>
  <c r="I12" i="38"/>
  <c r="H13" i="38"/>
  <c r="I13" i="38"/>
  <c r="H14" i="38"/>
  <c r="I14" i="38"/>
  <c r="H15" i="38"/>
  <c r="I15" i="38"/>
  <c r="H16" i="38"/>
  <c r="I16" i="38"/>
  <c r="H17" i="38"/>
  <c r="I17" i="38"/>
  <c r="H18" i="38"/>
  <c r="I18" i="38"/>
  <c r="H19" i="38"/>
  <c r="I19" i="38"/>
  <c r="H20" i="38"/>
  <c r="I20" i="38"/>
  <c r="H21" i="38"/>
  <c r="I21" i="38"/>
  <c r="H22" i="38"/>
  <c r="I22" i="38"/>
  <c r="H23" i="38"/>
  <c r="I23" i="38"/>
  <c r="H24" i="38"/>
  <c r="I24" i="38"/>
  <c r="H25" i="38"/>
  <c r="I25" i="38"/>
  <c r="H26" i="38"/>
  <c r="I26" i="38"/>
  <c r="H27" i="38"/>
  <c r="I27" i="38"/>
  <c r="H28" i="38"/>
  <c r="I28" i="38"/>
  <c r="H29" i="38"/>
  <c r="I29" i="38"/>
  <c r="I5" i="38" l="1"/>
  <c r="H5" i="38"/>
  <c r="E6" i="37"/>
  <c r="E7" i="37"/>
  <c r="E8" i="37"/>
  <c r="E9" i="37"/>
  <c r="E10" i="37"/>
  <c r="E11" i="37"/>
  <c r="E12" i="37"/>
  <c r="E13" i="37"/>
  <c r="E14" i="37"/>
  <c r="E15" i="37"/>
  <c r="E16" i="37"/>
  <c r="E17" i="37"/>
  <c r="E18" i="37"/>
  <c r="E19" i="37"/>
  <c r="E20" i="37"/>
  <c r="E21" i="37"/>
  <c r="E22" i="37"/>
  <c r="E23" i="37"/>
  <c r="E24" i="37"/>
  <c r="E25" i="37"/>
  <c r="E26" i="37"/>
  <c r="E27" i="37"/>
  <c r="E28" i="37"/>
  <c r="E29" i="37"/>
  <c r="G5" i="37"/>
  <c r="F5" i="37"/>
  <c r="E5" i="37" s="1"/>
  <c r="B29" i="37"/>
  <c r="B28" i="37"/>
  <c r="B27" i="37"/>
  <c r="B26" i="37"/>
  <c r="B25" i="37"/>
  <c r="B24" i="37"/>
  <c r="B23" i="37"/>
  <c r="B22" i="37"/>
  <c r="B21" i="37"/>
  <c r="B20" i="37"/>
  <c r="B19" i="37"/>
  <c r="B18" i="37"/>
  <c r="B17" i="37"/>
  <c r="B16" i="37"/>
  <c r="B15" i="37"/>
  <c r="B14" i="37"/>
  <c r="B13" i="37"/>
  <c r="B12" i="37"/>
  <c r="B11" i="37"/>
  <c r="B10" i="37"/>
  <c r="B9" i="37"/>
  <c r="B8" i="37"/>
  <c r="B7" i="37"/>
  <c r="B6" i="37"/>
  <c r="D5" i="37"/>
  <c r="C5" i="37"/>
  <c r="B5" i="37" s="1"/>
  <c r="I29" i="37"/>
  <c r="H29" i="37"/>
  <c r="I28" i="37"/>
  <c r="H28" i="37"/>
  <c r="I27" i="37"/>
  <c r="H27" i="37"/>
  <c r="I26" i="37"/>
  <c r="H26" i="37"/>
  <c r="I25" i="37"/>
  <c r="H25" i="37"/>
  <c r="I24" i="37"/>
  <c r="H24" i="37"/>
  <c r="I23" i="37"/>
  <c r="H23" i="37"/>
  <c r="I22" i="37"/>
  <c r="H22" i="37"/>
  <c r="I21" i="37"/>
  <c r="H21" i="37"/>
  <c r="I20" i="37"/>
  <c r="H20" i="37"/>
  <c r="I19" i="37"/>
  <c r="H19" i="37"/>
  <c r="I18" i="37"/>
  <c r="H18" i="37"/>
  <c r="I17" i="37"/>
  <c r="H17" i="37"/>
  <c r="I16" i="37"/>
  <c r="H16" i="37"/>
  <c r="I15" i="37"/>
  <c r="H15" i="37"/>
  <c r="I14" i="37"/>
  <c r="H14" i="37"/>
  <c r="I13" i="37"/>
  <c r="H13" i="37"/>
  <c r="I12" i="37"/>
  <c r="H12" i="37"/>
  <c r="I11" i="37"/>
  <c r="H11" i="37"/>
  <c r="I10" i="37"/>
  <c r="H10" i="37"/>
  <c r="I9" i="37"/>
  <c r="H9" i="37"/>
  <c r="I8" i="37"/>
  <c r="H8" i="37"/>
  <c r="I7" i="37"/>
  <c r="H7" i="37"/>
  <c r="I6" i="37"/>
  <c r="H6" i="37"/>
  <c r="I5" i="37"/>
  <c r="H5" i="37" l="1"/>
  <c r="E6" i="36"/>
  <c r="E7" i="36"/>
  <c r="E8" i="36"/>
  <c r="E9" i="36"/>
  <c r="E10" i="36"/>
  <c r="E11" i="36"/>
  <c r="E12" i="36"/>
  <c r="E13" i="36"/>
  <c r="E14" i="36"/>
  <c r="E15" i="36"/>
  <c r="E16" i="36"/>
  <c r="E17" i="36"/>
  <c r="E18" i="36"/>
  <c r="E19" i="36"/>
  <c r="E20" i="36"/>
  <c r="E21" i="36"/>
  <c r="E22" i="36"/>
  <c r="E23" i="36"/>
  <c r="E24" i="36"/>
  <c r="E25" i="36"/>
  <c r="E26" i="36"/>
  <c r="E27" i="36"/>
  <c r="E28" i="36"/>
  <c r="E29" i="36"/>
  <c r="G5" i="36"/>
  <c r="F5" i="36"/>
  <c r="B29" i="36"/>
  <c r="B28" i="36"/>
  <c r="B27" i="36"/>
  <c r="B26" i="36"/>
  <c r="B25" i="36"/>
  <c r="B24" i="36"/>
  <c r="B23" i="36"/>
  <c r="B22" i="36"/>
  <c r="B21" i="36"/>
  <c r="B20" i="36"/>
  <c r="B19" i="36"/>
  <c r="B18" i="36"/>
  <c r="B17" i="36"/>
  <c r="B16" i="36"/>
  <c r="B15" i="36"/>
  <c r="B14" i="36"/>
  <c r="B13" i="36"/>
  <c r="B12" i="36"/>
  <c r="B11" i="36"/>
  <c r="B10" i="36"/>
  <c r="B9" i="36"/>
  <c r="B8" i="36"/>
  <c r="B7" i="36"/>
  <c r="B6" i="36"/>
  <c r="D5" i="36"/>
  <c r="C5" i="36"/>
  <c r="I29" i="36"/>
  <c r="H29" i="36"/>
  <c r="I28" i="36"/>
  <c r="H28" i="36"/>
  <c r="I27" i="36"/>
  <c r="H27" i="36"/>
  <c r="I26" i="36"/>
  <c r="H26" i="36"/>
  <c r="I25" i="36"/>
  <c r="H25" i="36"/>
  <c r="I24" i="36"/>
  <c r="H24" i="36"/>
  <c r="I23" i="36"/>
  <c r="H23" i="36"/>
  <c r="I22" i="36"/>
  <c r="H22" i="36"/>
  <c r="I21" i="36"/>
  <c r="H21" i="36"/>
  <c r="I20" i="36"/>
  <c r="H20" i="36"/>
  <c r="I19" i="36"/>
  <c r="H19" i="36"/>
  <c r="I18" i="36"/>
  <c r="H18" i="36"/>
  <c r="I17" i="36"/>
  <c r="H17" i="36"/>
  <c r="I16" i="36"/>
  <c r="H16" i="36"/>
  <c r="I15" i="36"/>
  <c r="H15" i="36"/>
  <c r="I14" i="36"/>
  <c r="H14" i="36"/>
  <c r="I13" i="36"/>
  <c r="H13" i="36"/>
  <c r="I12" i="36"/>
  <c r="H12" i="36"/>
  <c r="I11" i="36"/>
  <c r="H11" i="36"/>
  <c r="I10" i="36"/>
  <c r="H10" i="36"/>
  <c r="I9" i="36"/>
  <c r="H9" i="36"/>
  <c r="I8" i="36"/>
  <c r="H8" i="36"/>
  <c r="I7" i="36"/>
  <c r="H7" i="36"/>
  <c r="I6" i="36"/>
  <c r="H6" i="36"/>
  <c r="B5" i="36" l="1"/>
  <c r="H5" i="36"/>
  <c r="I5" i="36"/>
  <c r="E5" i="36"/>
  <c r="E6" i="34"/>
  <c r="E7" i="34"/>
  <c r="E8" i="34"/>
  <c r="E9" i="34"/>
  <c r="E10" i="34"/>
  <c r="E11" i="34"/>
  <c r="E12" i="34"/>
  <c r="E13" i="34"/>
  <c r="E14" i="34"/>
  <c r="E15" i="34"/>
  <c r="E16" i="34"/>
  <c r="E17" i="34"/>
  <c r="E18" i="34"/>
  <c r="E19" i="34"/>
  <c r="E20" i="34"/>
  <c r="E21" i="34"/>
  <c r="E22" i="34"/>
  <c r="E23" i="34"/>
  <c r="E24" i="34"/>
  <c r="E25" i="34"/>
  <c r="E26" i="34"/>
  <c r="E27" i="34"/>
  <c r="E28" i="34"/>
  <c r="E29" i="34"/>
  <c r="G5" i="34"/>
  <c r="F5" i="34"/>
  <c r="B29" i="34"/>
  <c r="B28" i="34"/>
  <c r="B27" i="34"/>
  <c r="B26" i="34"/>
  <c r="B25" i="34"/>
  <c r="B24" i="34"/>
  <c r="B23" i="34"/>
  <c r="B22" i="34"/>
  <c r="B21" i="34"/>
  <c r="B20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7" i="34"/>
  <c r="B6" i="34"/>
  <c r="D5" i="34"/>
  <c r="C5" i="34"/>
  <c r="B5" i="34"/>
  <c r="I29" i="34"/>
  <c r="H29" i="34"/>
  <c r="I28" i="34"/>
  <c r="H28" i="34"/>
  <c r="I27" i="34"/>
  <c r="H27" i="34"/>
  <c r="I26" i="34"/>
  <c r="H26" i="34"/>
  <c r="I25" i="34"/>
  <c r="H25" i="34"/>
  <c r="I24" i="34"/>
  <c r="H24" i="34"/>
  <c r="I23" i="34"/>
  <c r="H23" i="34"/>
  <c r="I22" i="34"/>
  <c r="H22" i="34"/>
  <c r="I21" i="34"/>
  <c r="H21" i="34"/>
  <c r="I20" i="34"/>
  <c r="H20" i="34"/>
  <c r="I19" i="34"/>
  <c r="H19" i="34"/>
  <c r="I18" i="34"/>
  <c r="H18" i="34"/>
  <c r="I17" i="34"/>
  <c r="H17" i="34"/>
  <c r="I16" i="34"/>
  <c r="H16" i="34"/>
  <c r="I15" i="34"/>
  <c r="H15" i="34"/>
  <c r="I14" i="34"/>
  <c r="H14" i="34"/>
  <c r="I13" i="34"/>
  <c r="H13" i="34"/>
  <c r="I12" i="34"/>
  <c r="H12" i="34"/>
  <c r="I11" i="34"/>
  <c r="H11" i="34"/>
  <c r="I10" i="34"/>
  <c r="H10" i="34"/>
  <c r="I9" i="34"/>
  <c r="H9" i="34"/>
  <c r="I8" i="34"/>
  <c r="H8" i="34"/>
  <c r="I7" i="34"/>
  <c r="H7" i="34"/>
  <c r="I6" i="34"/>
  <c r="H6" i="34"/>
  <c r="E5" i="34" l="1"/>
  <c r="I5" i="34"/>
  <c r="H5" i="34"/>
  <c r="E6" i="33"/>
  <c r="E7" i="33"/>
  <c r="E8" i="33"/>
  <c r="E9" i="33"/>
  <c r="E10" i="33"/>
  <c r="E11" i="33"/>
  <c r="E12" i="33"/>
  <c r="E13" i="33"/>
  <c r="E14" i="33"/>
  <c r="E15" i="33"/>
  <c r="E16" i="33"/>
  <c r="E17" i="33"/>
  <c r="E18" i="33"/>
  <c r="E19" i="33"/>
  <c r="E20" i="33"/>
  <c r="E21" i="33"/>
  <c r="E22" i="33"/>
  <c r="E23" i="33"/>
  <c r="E24" i="33"/>
  <c r="E25" i="33"/>
  <c r="E26" i="33"/>
  <c r="E27" i="33"/>
  <c r="E28" i="33"/>
  <c r="E29" i="33"/>
  <c r="G5" i="33"/>
  <c r="F5" i="33"/>
  <c r="E5" i="33" l="1"/>
  <c r="B29" i="33"/>
  <c r="B28" i="33"/>
  <c r="B27" i="33"/>
  <c r="B26" i="33"/>
  <c r="B25" i="33"/>
  <c r="B24" i="33"/>
  <c r="B23" i="33"/>
  <c r="B22" i="33"/>
  <c r="B21" i="33"/>
  <c r="B20" i="33"/>
  <c r="B19" i="33"/>
  <c r="B18" i="33"/>
  <c r="B17" i="33"/>
  <c r="B16" i="33"/>
  <c r="B15" i="33"/>
  <c r="B14" i="33"/>
  <c r="B13" i="33"/>
  <c r="B12" i="33"/>
  <c r="B11" i="33"/>
  <c r="B10" i="33"/>
  <c r="B9" i="33"/>
  <c r="B8" i="33"/>
  <c r="B7" i="33"/>
  <c r="B6" i="33"/>
  <c r="D5" i="33"/>
  <c r="I5" i="33" s="1"/>
  <c r="C5" i="33"/>
  <c r="B5" i="33" s="1"/>
  <c r="I29" i="33"/>
  <c r="H29" i="33"/>
  <c r="I28" i="33"/>
  <c r="H28" i="33"/>
  <c r="I27" i="33"/>
  <c r="H27" i="33"/>
  <c r="I26" i="33"/>
  <c r="H26" i="33"/>
  <c r="I25" i="33"/>
  <c r="H25" i="33"/>
  <c r="I24" i="33"/>
  <c r="H24" i="33"/>
  <c r="I23" i="33"/>
  <c r="H23" i="33"/>
  <c r="I22" i="33"/>
  <c r="H22" i="33"/>
  <c r="I21" i="33"/>
  <c r="H21" i="33"/>
  <c r="I20" i="33"/>
  <c r="H20" i="33"/>
  <c r="I19" i="33"/>
  <c r="H19" i="33"/>
  <c r="I18" i="33"/>
  <c r="H18" i="33"/>
  <c r="I17" i="33"/>
  <c r="H17" i="33"/>
  <c r="I16" i="33"/>
  <c r="H16" i="33"/>
  <c r="I15" i="33"/>
  <c r="H15" i="33"/>
  <c r="I14" i="33"/>
  <c r="H14" i="33"/>
  <c r="I13" i="33"/>
  <c r="H13" i="33"/>
  <c r="I12" i="33"/>
  <c r="H12" i="33"/>
  <c r="I11" i="33"/>
  <c r="H11" i="33"/>
  <c r="I10" i="33"/>
  <c r="H10" i="33"/>
  <c r="I9" i="33"/>
  <c r="H9" i="33"/>
  <c r="I8" i="33"/>
  <c r="H8" i="33"/>
  <c r="I7" i="33"/>
  <c r="H7" i="33"/>
  <c r="I6" i="33"/>
  <c r="H6" i="33"/>
  <c r="H5" i="33"/>
  <c r="E7" i="32" l="1"/>
  <c r="E8" i="32"/>
  <c r="E9" i="32"/>
  <c r="E10" i="32"/>
  <c r="E11" i="32"/>
  <c r="E12" i="32"/>
  <c r="E13" i="32"/>
  <c r="E14" i="32"/>
  <c r="E15" i="32"/>
  <c r="E16" i="32"/>
  <c r="E17" i="32"/>
  <c r="E18" i="32"/>
  <c r="E19" i="32"/>
  <c r="E20" i="32"/>
  <c r="E21" i="32"/>
  <c r="E22" i="32"/>
  <c r="E23" i="32"/>
  <c r="E24" i="32"/>
  <c r="E25" i="32"/>
  <c r="E26" i="32"/>
  <c r="E27" i="32"/>
  <c r="E28" i="32"/>
  <c r="E29" i="32"/>
  <c r="E6" i="32"/>
  <c r="G5" i="32"/>
  <c r="F5" i="32"/>
  <c r="E5" i="32" s="1"/>
  <c r="B29" i="32"/>
  <c r="B28" i="32"/>
  <c r="B27" i="32"/>
  <c r="B26" i="32"/>
  <c r="B25" i="32"/>
  <c r="B24" i="32"/>
  <c r="B23" i="32"/>
  <c r="B22" i="32"/>
  <c r="B21" i="32"/>
  <c r="B20" i="32"/>
  <c r="B19" i="32"/>
  <c r="B18" i="32"/>
  <c r="B17" i="32"/>
  <c r="B16" i="32"/>
  <c r="B15" i="32"/>
  <c r="B14" i="32"/>
  <c r="B13" i="32"/>
  <c r="B12" i="32"/>
  <c r="B11" i="32"/>
  <c r="B10" i="32"/>
  <c r="B9" i="32"/>
  <c r="B8" i="32"/>
  <c r="B7" i="32"/>
  <c r="B6" i="32"/>
  <c r="D5" i="32"/>
  <c r="C5" i="32"/>
  <c r="B5" i="32" s="1"/>
  <c r="I29" i="32"/>
  <c r="H29" i="32"/>
  <c r="I28" i="32"/>
  <c r="H28" i="32"/>
  <c r="I27" i="32"/>
  <c r="H27" i="32"/>
  <c r="I26" i="32"/>
  <c r="H26" i="32"/>
  <c r="I25" i="32"/>
  <c r="H25" i="32"/>
  <c r="I24" i="32"/>
  <c r="H24" i="32"/>
  <c r="I23" i="32"/>
  <c r="H23" i="32"/>
  <c r="I22" i="32"/>
  <c r="H22" i="32"/>
  <c r="I21" i="32"/>
  <c r="H21" i="32"/>
  <c r="I20" i="32"/>
  <c r="H20" i="32"/>
  <c r="I19" i="32"/>
  <c r="H19" i="32"/>
  <c r="I18" i="32"/>
  <c r="H18" i="32"/>
  <c r="I17" i="32"/>
  <c r="H17" i="32"/>
  <c r="I16" i="32"/>
  <c r="H16" i="32"/>
  <c r="I15" i="32"/>
  <c r="H15" i="32"/>
  <c r="I14" i="32"/>
  <c r="H14" i="32"/>
  <c r="I13" i="32"/>
  <c r="H13" i="32"/>
  <c r="I12" i="32"/>
  <c r="H12" i="32"/>
  <c r="I11" i="32"/>
  <c r="H11" i="32"/>
  <c r="I10" i="32"/>
  <c r="H10" i="32"/>
  <c r="I9" i="32"/>
  <c r="H9" i="32"/>
  <c r="I8" i="32"/>
  <c r="H8" i="32"/>
  <c r="I7" i="32"/>
  <c r="H7" i="32"/>
  <c r="I6" i="32"/>
  <c r="H6" i="32"/>
  <c r="I5" i="32" l="1"/>
  <c r="H5" i="32"/>
  <c r="E6" i="31"/>
  <c r="E7" i="31"/>
  <c r="E8" i="31"/>
  <c r="E9" i="31"/>
  <c r="E10" i="31"/>
  <c r="E11" i="31"/>
  <c r="E12" i="31"/>
  <c r="E13" i="31"/>
  <c r="E14" i="31"/>
  <c r="E15" i="31"/>
  <c r="E16" i="31"/>
  <c r="E17" i="31"/>
  <c r="E18" i="31"/>
  <c r="E19" i="31"/>
  <c r="E20" i="31"/>
  <c r="E21" i="31"/>
  <c r="E22" i="31"/>
  <c r="E23" i="31"/>
  <c r="E24" i="31"/>
  <c r="E25" i="31"/>
  <c r="E26" i="31"/>
  <c r="E27" i="31"/>
  <c r="E28" i="31"/>
  <c r="E29" i="31"/>
  <c r="E5" i="31"/>
  <c r="G5" i="31"/>
  <c r="F5" i="31"/>
  <c r="B29" i="31"/>
  <c r="B28" i="31"/>
  <c r="B27" i="31"/>
  <c r="B26" i="31"/>
  <c r="B25" i="31"/>
  <c r="B24" i="31"/>
  <c r="B23" i="31"/>
  <c r="B22" i="31"/>
  <c r="B21" i="31"/>
  <c r="B20" i="31"/>
  <c r="B19" i="31"/>
  <c r="B18" i="31"/>
  <c r="B17" i="31"/>
  <c r="B16" i="31"/>
  <c r="B15" i="31"/>
  <c r="B14" i="31"/>
  <c r="B13" i="31"/>
  <c r="B12" i="31"/>
  <c r="B11" i="31"/>
  <c r="B10" i="31"/>
  <c r="B9" i="31"/>
  <c r="B8" i="31"/>
  <c r="B7" i="31"/>
  <c r="B6" i="31"/>
  <c r="D5" i="31"/>
  <c r="C5" i="31"/>
  <c r="I29" i="31"/>
  <c r="H29" i="31"/>
  <c r="I28" i="31"/>
  <c r="H28" i="31"/>
  <c r="I27" i="31"/>
  <c r="H27" i="31"/>
  <c r="I26" i="31"/>
  <c r="H26" i="31"/>
  <c r="I25" i="31"/>
  <c r="H25" i="31"/>
  <c r="I24" i="31"/>
  <c r="H24" i="31"/>
  <c r="I23" i="31"/>
  <c r="H23" i="31"/>
  <c r="I22" i="31"/>
  <c r="H22" i="31"/>
  <c r="I21" i="31"/>
  <c r="H21" i="31"/>
  <c r="I20" i="31"/>
  <c r="H20" i="31"/>
  <c r="I19" i="31"/>
  <c r="H19" i="31"/>
  <c r="I18" i="31"/>
  <c r="H18" i="31"/>
  <c r="I17" i="31"/>
  <c r="H17" i="31"/>
  <c r="I16" i="31"/>
  <c r="H16" i="31"/>
  <c r="I15" i="31"/>
  <c r="H15" i="31"/>
  <c r="I14" i="31"/>
  <c r="H14" i="31"/>
  <c r="I13" i="31"/>
  <c r="H13" i="31"/>
  <c r="I12" i="31"/>
  <c r="H12" i="31"/>
  <c r="I11" i="31"/>
  <c r="H11" i="31"/>
  <c r="I10" i="31"/>
  <c r="H10" i="31"/>
  <c r="I9" i="31"/>
  <c r="H9" i="31"/>
  <c r="I8" i="31"/>
  <c r="H8" i="31"/>
  <c r="I7" i="31"/>
  <c r="H7" i="31"/>
  <c r="I6" i="31"/>
  <c r="H6" i="31"/>
  <c r="B5" i="31" l="1"/>
  <c r="H5" i="31"/>
  <c r="I5" i="31"/>
  <c r="G5" i="30"/>
  <c r="F5" i="30"/>
  <c r="E7" i="30"/>
  <c r="E8" i="30"/>
  <c r="E9" i="30"/>
  <c r="E10" i="30"/>
  <c r="E11" i="30"/>
  <c r="E12" i="30"/>
  <c r="E13" i="30"/>
  <c r="E14" i="30"/>
  <c r="E15" i="30"/>
  <c r="E16" i="30"/>
  <c r="E17" i="30"/>
  <c r="E18" i="30"/>
  <c r="E19" i="30"/>
  <c r="E20" i="30"/>
  <c r="E21" i="30"/>
  <c r="E22" i="30"/>
  <c r="E23" i="30"/>
  <c r="E24" i="30"/>
  <c r="E25" i="30"/>
  <c r="E26" i="30"/>
  <c r="E27" i="30"/>
  <c r="E28" i="30"/>
  <c r="E29" i="30"/>
  <c r="E6" i="30"/>
  <c r="B29" i="30"/>
  <c r="B28" i="30"/>
  <c r="B27" i="30"/>
  <c r="B26" i="30"/>
  <c r="B25" i="30"/>
  <c r="B24" i="30"/>
  <c r="B23" i="30"/>
  <c r="B22" i="30"/>
  <c r="B21" i="30"/>
  <c r="B20" i="30"/>
  <c r="B19" i="30"/>
  <c r="B18" i="30"/>
  <c r="B17" i="30"/>
  <c r="B16" i="30"/>
  <c r="B15" i="30"/>
  <c r="B14" i="30"/>
  <c r="B13" i="30"/>
  <c r="B12" i="30"/>
  <c r="B11" i="30"/>
  <c r="B10" i="30"/>
  <c r="B9" i="30"/>
  <c r="B8" i="30"/>
  <c r="B7" i="30"/>
  <c r="B6" i="30"/>
  <c r="D5" i="30"/>
  <c r="C5" i="30"/>
  <c r="I29" i="30"/>
  <c r="H29" i="30"/>
  <c r="I28" i="30"/>
  <c r="H28" i="30"/>
  <c r="I27" i="30"/>
  <c r="H27" i="30"/>
  <c r="I26" i="30"/>
  <c r="H26" i="30"/>
  <c r="I25" i="30"/>
  <c r="H25" i="30"/>
  <c r="I24" i="30"/>
  <c r="H24" i="30"/>
  <c r="I23" i="30"/>
  <c r="H23" i="30"/>
  <c r="I22" i="30"/>
  <c r="H22" i="30"/>
  <c r="I21" i="30"/>
  <c r="H21" i="30"/>
  <c r="I20" i="30"/>
  <c r="H20" i="30"/>
  <c r="I19" i="30"/>
  <c r="H19" i="30"/>
  <c r="I18" i="30"/>
  <c r="H18" i="30"/>
  <c r="I17" i="30"/>
  <c r="H17" i="30"/>
  <c r="I16" i="30"/>
  <c r="H16" i="30"/>
  <c r="I15" i="30"/>
  <c r="H15" i="30"/>
  <c r="I14" i="30"/>
  <c r="H14" i="30"/>
  <c r="I13" i="30"/>
  <c r="H13" i="30"/>
  <c r="I12" i="30"/>
  <c r="H12" i="30"/>
  <c r="I11" i="30"/>
  <c r="H11" i="30"/>
  <c r="I10" i="30"/>
  <c r="H10" i="30"/>
  <c r="I9" i="30"/>
  <c r="H9" i="30"/>
  <c r="I8" i="30"/>
  <c r="H8" i="30"/>
  <c r="I7" i="30"/>
  <c r="H7" i="30"/>
  <c r="I6" i="30"/>
  <c r="H6" i="30"/>
  <c r="B5" i="30" l="1"/>
  <c r="E5" i="30"/>
  <c r="I5" i="30"/>
  <c r="H5" i="30"/>
  <c r="E6" i="29"/>
  <c r="E7" i="29"/>
  <c r="E8" i="29"/>
  <c r="E9" i="29"/>
  <c r="E10" i="29"/>
  <c r="E11" i="29"/>
  <c r="E12" i="29"/>
  <c r="E13" i="29"/>
  <c r="E14" i="29"/>
  <c r="E15" i="29"/>
  <c r="E16" i="29"/>
  <c r="E17" i="29"/>
  <c r="E18" i="29"/>
  <c r="E19" i="29"/>
  <c r="E20" i="29"/>
  <c r="E21" i="29"/>
  <c r="E22" i="29"/>
  <c r="E23" i="29"/>
  <c r="E24" i="29"/>
  <c r="E25" i="29"/>
  <c r="E26" i="29"/>
  <c r="E27" i="29"/>
  <c r="E28" i="29"/>
  <c r="E29" i="29"/>
  <c r="G5" i="29"/>
  <c r="F5" i="29"/>
  <c r="E5" i="29" s="1"/>
  <c r="B29" i="29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B8" i="29"/>
  <c r="B7" i="29"/>
  <c r="B6" i="29"/>
  <c r="D5" i="29"/>
  <c r="C5" i="29"/>
  <c r="I29" i="29"/>
  <c r="H29" i="29"/>
  <c r="I28" i="29"/>
  <c r="H28" i="29"/>
  <c r="I27" i="29"/>
  <c r="H27" i="29"/>
  <c r="I26" i="29"/>
  <c r="H26" i="29"/>
  <c r="I25" i="29"/>
  <c r="H25" i="29"/>
  <c r="I24" i="29"/>
  <c r="H24" i="29"/>
  <c r="I23" i="29"/>
  <c r="H23" i="29"/>
  <c r="I22" i="29"/>
  <c r="H22" i="29"/>
  <c r="I21" i="29"/>
  <c r="H21" i="29"/>
  <c r="I20" i="29"/>
  <c r="H20" i="29"/>
  <c r="I19" i="29"/>
  <c r="H19" i="29"/>
  <c r="I18" i="29"/>
  <c r="H18" i="29"/>
  <c r="I17" i="29"/>
  <c r="H17" i="29"/>
  <c r="I16" i="29"/>
  <c r="H16" i="29"/>
  <c r="I15" i="29"/>
  <c r="H15" i="29"/>
  <c r="I14" i="29"/>
  <c r="H14" i="29"/>
  <c r="I13" i="29"/>
  <c r="H13" i="29"/>
  <c r="I12" i="29"/>
  <c r="H12" i="29"/>
  <c r="I11" i="29"/>
  <c r="H11" i="29"/>
  <c r="I10" i="29"/>
  <c r="H10" i="29"/>
  <c r="I9" i="29"/>
  <c r="H9" i="29"/>
  <c r="I8" i="29"/>
  <c r="H8" i="29"/>
  <c r="I7" i="29"/>
  <c r="H7" i="29"/>
  <c r="I6" i="29"/>
  <c r="H6" i="29"/>
  <c r="B5" i="29" l="1"/>
  <c r="H5" i="29"/>
  <c r="I5" i="29"/>
  <c r="G5" i="28"/>
  <c r="F5" i="28"/>
  <c r="E7" i="28"/>
  <c r="E8" i="28"/>
  <c r="E9" i="28"/>
  <c r="E10" i="28"/>
  <c r="E11" i="28"/>
  <c r="E12" i="28"/>
  <c r="E13" i="28"/>
  <c r="E14" i="28"/>
  <c r="E15" i="28"/>
  <c r="E16" i="28"/>
  <c r="E17" i="28"/>
  <c r="E18" i="28"/>
  <c r="E19" i="28"/>
  <c r="E20" i="28"/>
  <c r="E21" i="28"/>
  <c r="E22" i="28"/>
  <c r="E23" i="28"/>
  <c r="E24" i="28"/>
  <c r="E25" i="28"/>
  <c r="E26" i="28"/>
  <c r="E27" i="28"/>
  <c r="E28" i="28"/>
  <c r="E29" i="28"/>
  <c r="E6" i="28"/>
  <c r="E5" i="28" s="1"/>
  <c r="B29" i="28"/>
  <c r="B28" i="28"/>
  <c r="B27" i="28"/>
  <c r="B26" i="28"/>
  <c r="B25" i="28"/>
  <c r="B24" i="28"/>
  <c r="B23" i="28"/>
  <c r="B22" i="28"/>
  <c r="B21" i="28"/>
  <c r="B20" i="28"/>
  <c r="B19" i="28"/>
  <c r="B18" i="28"/>
  <c r="B17" i="28"/>
  <c r="B16" i="28"/>
  <c r="B15" i="28"/>
  <c r="B14" i="28"/>
  <c r="B13" i="28"/>
  <c r="B12" i="28"/>
  <c r="B11" i="28"/>
  <c r="B10" i="28"/>
  <c r="B9" i="28"/>
  <c r="B8" i="28"/>
  <c r="B7" i="28"/>
  <c r="B6" i="28"/>
  <c r="D5" i="28"/>
  <c r="C5" i="28"/>
  <c r="I29" i="28"/>
  <c r="H29" i="28"/>
  <c r="I28" i="28"/>
  <c r="H28" i="28"/>
  <c r="I27" i="28"/>
  <c r="H27" i="28"/>
  <c r="I26" i="28"/>
  <c r="H26" i="28"/>
  <c r="I25" i="28"/>
  <c r="H25" i="28"/>
  <c r="I24" i="28"/>
  <c r="H24" i="28"/>
  <c r="I23" i="28"/>
  <c r="H23" i="28"/>
  <c r="I22" i="28"/>
  <c r="H22" i="28"/>
  <c r="I21" i="28"/>
  <c r="H21" i="28"/>
  <c r="I20" i="28"/>
  <c r="H20" i="28"/>
  <c r="I19" i="28"/>
  <c r="H19" i="28"/>
  <c r="I18" i="28"/>
  <c r="H18" i="28"/>
  <c r="I17" i="28"/>
  <c r="H17" i="28"/>
  <c r="I16" i="28"/>
  <c r="H16" i="28"/>
  <c r="I15" i="28"/>
  <c r="H15" i="28"/>
  <c r="I14" i="28"/>
  <c r="H14" i="28"/>
  <c r="I13" i="28"/>
  <c r="H13" i="28"/>
  <c r="I12" i="28"/>
  <c r="H12" i="28"/>
  <c r="I11" i="28"/>
  <c r="H11" i="28"/>
  <c r="I10" i="28"/>
  <c r="H10" i="28"/>
  <c r="I9" i="28"/>
  <c r="H9" i="28"/>
  <c r="I8" i="28"/>
  <c r="H8" i="28"/>
  <c r="I7" i="28"/>
  <c r="H7" i="28"/>
  <c r="I6" i="28"/>
  <c r="H6" i="28"/>
  <c r="H5" i="28" l="1"/>
  <c r="B5" i="28"/>
  <c r="I5" i="28"/>
  <c r="F5" i="27"/>
  <c r="G5" i="27"/>
  <c r="E7" i="27"/>
  <c r="E8" i="27"/>
  <c r="E9" i="27"/>
  <c r="E10" i="27"/>
  <c r="E11" i="27"/>
  <c r="E12" i="27"/>
  <c r="E13" i="27"/>
  <c r="E14" i="27"/>
  <c r="E15" i="27"/>
  <c r="E16" i="27"/>
  <c r="E17" i="27"/>
  <c r="E18" i="27"/>
  <c r="E19" i="27"/>
  <c r="E20" i="27"/>
  <c r="E21" i="27"/>
  <c r="E22" i="27"/>
  <c r="E23" i="27"/>
  <c r="E24" i="27"/>
  <c r="E25" i="27"/>
  <c r="E26" i="27"/>
  <c r="E27" i="27"/>
  <c r="E28" i="27"/>
  <c r="E29" i="27"/>
  <c r="E6" i="27"/>
  <c r="E5" i="27" s="1"/>
  <c r="B29" i="27"/>
  <c r="B28" i="27"/>
  <c r="B27" i="27"/>
  <c r="B26" i="27"/>
  <c r="B25" i="27"/>
  <c r="B24" i="27"/>
  <c r="B23" i="27"/>
  <c r="B22" i="27"/>
  <c r="B21" i="27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7" i="27"/>
  <c r="B6" i="27"/>
  <c r="D5" i="27"/>
  <c r="C5" i="27"/>
  <c r="H6" i="27"/>
  <c r="I6" i="27"/>
  <c r="H7" i="27"/>
  <c r="I7" i="27"/>
  <c r="H8" i="27"/>
  <c r="I8" i="27"/>
  <c r="H9" i="27"/>
  <c r="I9" i="27"/>
  <c r="H10" i="27"/>
  <c r="I10" i="27"/>
  <c r="H11" i="27"/>
  <c r="I11" i="27"/>
  <c r="H12" i="27"/>
  <c r="I12" i="27"/>
  <c r="H13" i="27"/>
  <c r="I13" i="27"/>
  <c r="H14" i="27"/>
  <c r="I14" i="27"/>
  <c r="H15" i="27"/>
  <c r="I15" i="27"/>
  <c r="H16" i="27"/>
  <c r="I16" i="27"/>
  <c r="H17" i="27"/>
  <c r="I17" i="27"/>
  <c r="H18" i="27"/>
  <c r="I18" i="27"/>
  <c r="H19" i="27"/>
  <c r="I19" i="27"/>
  <c r="H20" i="27"/>
  <c r="I20" i="27"/>
  <c r="H21" i="27"/>
  <c r="I21" i="27"/>
  <c r="H22" i="27"/>
  <c r="I22" i="27"/>
  <c r="H23" i="27"/>
  <c r="I23" i="27"/>
  <c r="H24" i="27"/>
  <c r="I24" i="27"/>
  <c r="H25" i="27"/>
  <c r="I25" i="27"/>
  <c r="H26" i="27"/>
  <c r="I26" i="27"/>
  <c r="H27" i="27"/>
  <c r="I27" i="27"/>
  <c r="H28" i="27"/>
  <c r="I28" i="27"/>
  <c r="H29" i="27"/>
  <c r="I29" i="27"/>
  <c r="C5" i="26"/>
  <c r="B5" i="26" s="1"/>
  <c r="D5" i="26"/>
  <c r="B6" i="26"/>
  <c r="B7" i="26"/>
  <c r="B8" i="26"/>
  <c r="B9" i="26"/>
  <c r="B10" i="26"/>
  <c r="B11" i="26"/>
  <c r="B12" i="26"/>
  <c r="B13" i="26"/>
  <c r="B14" i="26"/>
  <c r="B15" i="26"/>
  <c r="B16" i="26"/>
  <c r="B17" i="26"/>
  <c r="B18" i="26"/>
  <c r="B19" i="26"/>
  <c r="B20" i="26"/>
  <c r="B21" i="26"/>
  <c r="B22" i="26"/>
  <c r="B23" i="26"/>
  <c r="B24" i="26"/>
  <c r="B25" i="26"/>
  <c r="B26" i="26"/>
  <c r="B27" i="26"/>
  <c r="B28" i="26"/>
  <c r="B29" i="26"/>
  <c r="F5" i="26"/>
  <c r="G5" i="26"/>
  <c r="E6" i="26"/>
  <c r="E7" i="26"/>
  <c r="E8" i="26"/>
  <c r="E9" i="26"/>
  <c r="E10" i="26"/>
  <c r="E11" i="26"/>
  <c r="E12" i="26"/>
  <c r="E13" i="26"/>
  <c r="E14" i="26"/>
  <c r="E15" i="26"/>
  <c r="E16" i="26"/>
  <c r="E17" i="26"/>
  <c r="E18" i="26"/>
  <c r="E19" i="26"/>
  <c r="E20" i="26"/>
  <c r="E21" i="26"/>
  <c r="E22" i="26"/>
  <c r="E23" i="26"/>
  <c r="E24" i="26"/>
  <c r="E25" i="26"/>
  <c r="E26" i="26"/>
  <c r="E27" i="26"/>
  <c r="E28" i="26"/>
  <c r="E29" i="26"/>
  <c r="H5" i="27" l="1"/>
  <c r="B5" i="27"/>
  <c r="E5" i="26"/>
  <c r="I5" i="27"/>
  <c r="I29" i="26"/>
  <c r="H29" i="26"/>
  <c r="I28" i="26"/>
  <c r="H28" i="26"/>
  <c r="I27" i="26"/>
  <c r="H27" i="26"/>
  <c r="I26" i="26"/>
  <c r="H26" i="26"/>
  <c r="I25" i="26"/>
  <c r="H25" i="26"/>
  <c r="I24" i="26"/>
  <c r="H24" i="26"/>
  <c r="I23" i="26"/>
  <c r="H23" i="26"/>
  <c r="I22" i="26"/>
  <c r="H22" i="26"/>
  <c r="I21" i="26"/>
  <c r="H21" i="26"/>
  <c r="I20" i="26"/>
  <c r="H20" i="26"/>
  <c r="I19" i="26"/>
  <c r="H19" i="26"/>
  <c r="I18" i="26"/>
  <c r="H18" i="26"/>
  <c r="I17" i="26"/>
  <c r="H17" i="26"/>
  <c r="I16" i="26"/>
  <c r="H16" i="26"/>
  <c r="I15" i="26"/>
  <c r="H15" i="26"/>
  <c r="I14" i="26"/>
  <c r="H14" i="26"/>
  <c r="I13" i="26"/>
  <c r="H13" i="26"/>
  <c r="I12" i="26"/>
  <c r="H12" i="26"/>
  <c r="I11" i="26"/>
  <c r="H11" i="26"/>
  <c r="I10" i="26"/>
  <c r="H10" i="26"/>
  <c r="I9" i="26"/>
  <c r="H9" i="26"/>
  <c r="I8" i="26"/>
  <c r="H8" i="26"/>
  <c r="I7" i="26"/>
  <c r="H7" i="26"/>
  <c r="I6" i="26"/>
  <c r="H6" i="26"/>
  <c r="H5" i="26"/>
  <c r="I5" i="26"/>
  <c r="G5" i="25" l="1"/>
  <c r="I5" i="25" s="1"/>
  <c r="F5" i="25"/>
  <c r="H5" i="25" s="1"/>
  <c r="E7" i="25"/>
  <c r="E8" i="25"/>
  <c r="E9" i="25"/>
  <c r="E10" i="25"/>
  <c r="E11" i="25"/>
  <c r="E12" i="25"/>
  <c r="E13" i="25"/>
  <c r="E14" i="25"/>
  <c r="E15" i="25"/>
  <c r="E16" i="25"/>
  <c r="E17" i="25"/>
  <c r="E18" i="25"/>
  <c r="E19" i="25"/>
  <c r="E20" i="25"/>
  <c r="E21" i="25"/>
  <c r="E22" i="25"/>
  <c r="E23" i="25"/>
  <c r="E24" i="25"/>
  <c r="E25" i="25"/>
  <c r="E26" i="25"/>
  <c r="E27" i="25"/>
  <c r="E28" i="25"/>
  <c r="E29" i="25"/>
  <c r="E6" i="25"/>
  <c r="I29" i="25"/>
  <c r="H29" i="25"/>
  <c r="I28" i="25"/>
  <c r="H28" i="25"/>
  <c r="I27" i="25"/>
  <c r="H27" i="25"/>
  <c r="I26" i="25"/>
  <c r="H26" i="25"/>
  <c r="I25" i="25"/>
  <c r="H25" i="25"/>
  <c r="I24" i="25"/>
  <c r="H24" i="25"/>
  <c r="I23" i="25"/>
  <c r="H23" i="25"/>
  <c r="I22" i="25"/>
  <c r="H22" i="25"/>
  <c r="I21" i="25"/>
  <c r="H21" i="25"/>
  <c r="I20" i="25"/>
  <c r="H20" i="25"/>
  <c r="I19" i="25"/>
  <c r="H19" i="25"/>
  <c r="I18" i="25"/>
  <c r="H18" i="25"/>
  <c r="I17" i="25"/>
  <c r="H17" i="25"/>
  <c r="I16" i="25"/>
  <c r="H16" i="25"/>
  <c r="I15" i="25"/>
  <c r="H15" i="25"/>
  <c r="I14" i="25"/>
  <c r="H14" i="25"/>
  <c r="I13" i="25"/>
  <c r="H13" i="25"/>
  <c r="I12" i="25"/>
  <c r="H12" i="25"/>
  <c r="I11" i="25"/>
  <c r="H11" i="25"/>
  <c r="I10" i="25"/>
  <c r="H10" i="25"/>
  <c r="I9" i="25"/>
  <c r="H9" i="25"/>
  <c r="I8" i="25"/>
  <c r="H8" i="25"/>
  <c r="I7" i="25"/>
  <c r="H7" i="25"/>
  <c r="I6" i="25"/>
  <c r="H6" i="25"/>
  <c r="E5" i="25" l="1"/>
  <c r="B29" i="24"/>
  <c r="B28" i="24"/>
  <c r="B27" i="24"/>
  <c r="B26" i="24"/>
  <c r="B25" i="24"/>
  <c r="B24" i="24"/>
  <c r="B23" i="24"/>
  <c r="B22" i="24"/>
  <c r="B21" i="24"/>
  <c r="B20" i="24"/>
  <c r="B19" i="24"/>
  <c r="B18" i="24"/>
  <c r="B17" i="24"/>
  <c r="B16" i="24"/>
  <c r="B15" i="24"/>
  <c r="B14" i="24"/>
  <c r="B13" i="24"/>
  <c r="B12" i="24"/>
  <c r="B11" i="24"/>
  <c r="B10" i="24"/>
  <c r="B9" i="24"/>
  <c r="B8" i="24"/>
  <c r="B7" i="24"/>
  <c r="B6" i="24"/>
  <c r="I29" i="24"/>
  <c r="H29" i="24"/>
  <c r="I28" i="24"/>
  <c r="H28" i="24"/>
  <c r="I27" i="24"/>
  <c r="H27" i="24"/>
  <c r="I26" i="24"/>
  <c r="H26" i="24"/>
  <c r="I25" i="24"/>
  <c r="H25" i="24"/>
  <c r="I24" i="24"/>
  <c r="H24" i="24"/>
  <c r="I23" i="24"/>
  <c r="H23" i="24"/>
  <c r="I22" i="24"/>
  <c r="H22" i="24"/>
  <c r="I21" i="24"/>
  <c r="H21" i="24"/>
  <c r="I20" i="24"/>
  <c r="H20" i="24"/>
  <c r="I19" i="24"/>
  <c r="H19" i="24"/>
  <c r="I18" i="24"/>
  <c r="H18" i="24"/>
  <c r="I17" i="24"/>
  <c r="H17" i="24"/>
  <c r="I16" i="24"/>
  <c r="H16" i="24"/>
  <c r="I15" i="24"/>
  <c r="H15" i="24"/>
  <c r="I14" i="24"/>
  <c r="H14" i="24"/>
  <c r="I13" i="24"/>
  <c r="H13" i="24"/>
  <c r="I12" i="24"/>
  <c r="H12" i="24"/>
  <c r="I11" i="24"/>
  <c r="H11" i="24"/>
  <c r="I10" i="24"/>
  <c r="H10" i="24"/>
  <c r="I9" i="24"/>
  <c r="H9" i="24"/>
  <c r="I8" i="24"/>
  <c r="H8" i="24"/>
  <c r="I7" i="24"/>
  <c r="H7" i="24"/>
  <c r="I6" i="24"/>
  <c r="H6" i="24"/>
  <c r="I5" i="24"/>
  <c r="H5" i="24"/>
  <c r="I29" i="23" l="1"/>
  <c r="H29" i="23"/>
  <c r="I28" i="23"/>
  <c r="H28" i="23"/>
  <c r="I27" i="23"/>
  <c r="H27" i="23"/>
  <c r="I26" i="23"/>
  <c r="H26" i="23"/>
  <c r="I25" i="23"/>
  <c r="H25" i="23"/>
  <c r="I24" i="23"/>
  <c r="H24" i="23"/>
  <c r="I23" i="23"/>
  <c r="H23" i="23"/>
  <c r="I22" i="23"/>
  <c r="H22" i="23"/>
  <c r="I21" i="23"/>
  <c r="H21" i="23"/>
  <c r="I20" i="23"/>
  <c r="H20" i="23"/>
  <c r="I19" i="23"/>
  <c r="H19" i="23"/>
  <c r="I18" i="23"/>
  <c r="H18" i="23"/>
  <c r="I17" i="23"/>
  <c r="H17" i="23"/>
  <c r="I16" i="23"/>
  <c r="H16" i="23"/>
  <c r="I15" i="23"/>
  <c r="H15" i="23"/>
  <c r="I14" i="23"/>
  <c r="H14" i="23"/>
  <c r="I13" i="23"/>
  <c r="H13" i="23"/>
  <c r="I12" i="23"/>
  <c r="H12" i="23"/>
  <c r="I11" i="23"/>
  <c r="H11" i="23"/>
  <c r="I10" i="23"/>
  <c r="H10" i="23"/>
  <c r="I9" i="23"/>
  <c r="H9" i="23"/>
  <c r="I8" i="23"/>
  <c r="H8" i="23"/>
  <c r="I7" i="23"/>
  <c r="H7" i="23"/>
  <c r="I6" i="23"/>
  <c r="H6" i="23"/>
  <c r="I5" i="23"/>
  <c r="H5" i="23"/>
  <c r="E7" i="22" l="1"/>
  <c r="E8" i="22"/>
  <c r="E9" i="22"/>
  <c r="E10" i="22"/>
  <c r="E11" i="22"/>
  <c r="E12" i="22"/>
  <c r="E13" i="22"/>
  <c r="E14" i="22"/>
  <c r="E15" i="22"/>
  <c r="E16" i="22"/>
  <c r="E17" i="22"/>
  <c r="E18" i="22"/>
  <c r="E19" i="22"/>
  <c r="E20" i="22"/>
  <c r="E21" i="22"/>
  <c r="E22" i="22"/>
  <c r="E23" i="22"/>
  <c r="E24" i="22"/>
  <c r="E25" i="22"/>
  <c r="E26" i="22"/>
  <c r="E27" i="22"/>
  <c r="E28" i="22"/>
  <c r="E29" i="22"/>
  <c r="E6" i="22"/>
  <c r="I29" i="22" l="1"/>
  <c r="H29" i="22"/>
  <c r="I28" i="22"/>
  <c r="H28" i="22"/>
  <c r="I27" i="22"/>
  <c r="H27" i="22"/>
  <c r="I26" i="22"/>
  <c r="H26" i="22"/>
  <c r="I25" i="22"/>
  <c r="H25" i="22"/>
  <c r="I24" i="22"/>
  <c r="H24" i="22"/>
  <c r="I23" i="22"/>
  <c r="H23" i="22"/>
  <c r="I22" i="22"/>
  <c r="H22" i="22"/>
  <c r="I21" i="22"/>
  <c r="H21" i="22"/>
  <c r="I20" i="22"/>
  <c r="H20" i="22"/>
  <c r="I19" i="22"/>
  <c r="H19" i="22"/>
  <c r="I18" i="22"/>
  <c r="H18" i="22"/>
  <c r="I17" i="22"/>
  <c r="H17" i="22"/>
  <c r="I16" i="22"/>
  <c r="H16" i="22"/>
  <c r="I15" i="22"/>
  <c r="H15" i="22"/>
  <c r="I14" i="22"/>
  <c r="H14" i="22"/>
  <c r="I13" i="22"/>
  <c r="H13" i="22"/>
  <c r="I12" i="22"/>
  <c r="H12" i="22"/>
  <c r="I11" i="22"/>
  <c r="H11" i="22"/>
  <c r="I10" i="22"/>
  <c r="H10" i="22"/>
  <c r="I9" i="22"/>
  <c r="H9" i="22"/>
  <c r="I8" i="22"/>
  <c r="H8" i="22"/>
  <c r="I7" i="22"/>
  <c r="H7" i="22"/>
  <c r="I6" i="22"/>
  <c r="H6" i="22"/>
  <c r="I5" i="22"/>
  <c r="H5" i="22"/>
  <c r="D5" i="21" l="1"/>
  <c r="I5" i="21" s="1"/>
  <c r="C5" i="21"/>
  <c r="B5" i="21"/>
  <c r="I29" i="21"/>
  <c r="H29" i="21"/>
  <c r="I28" i="21"/>
  <c r="H28" i="21"/>
  <c r="I27" i="21"/>
  <c r="H27" i="21"/>
  <c r="I26" i="21"/>
  <c r="H26" i="21"/>
  <c r="I25" i="21"/>
  <c r="H25" i="21"/>
  <c r="I24" i="21"/>
  <c r="H24" i="21"/>
  <c r="I23" i="21"/>
  <c r="H23" i="21"/>
  <c r="I22" i="21"/>
  <c r="H22" i="21"/>
  <c r="I21" i="21"/>
  <c r="H21" i="21"/>
  <c r="I20" i="21"/>
  <c r="H20" i="21"/>
  <c r="I19" i="21"/>
  <c r="H19" i="21"/>
  <c r="I18" i="21"/>
  <c r="H18" i="21"/>
  <c r="I17" i="21"/>
  <c r="H17" i="21"/>
  <c r="I16" i="21"/>
  <c r="H16" i="21"/>
  <c r="I15" i="21"/>
  <c r="H15" i="21"/>
  <c r="I14" i="21"/>
  <c r="H14" i="21"/>
  <c r="I13" i="21"/>
  <c r="H13" i="21"/>
  <c r="I12" i="21"/>
  <c r="H12" i="21"/>
  <c r="I11" i="21"/>
  <c r="H11" i="21"/>
  <c r="I10" i="21"/>
  <c r="H10" i="21"/>
  <c r="I9" i="21"/>
  <c r="H9" i="21"/>
  <c r="I8" i="21"/>
  <c r="H8" i="21"/>
  <c r="I7" i="21"/>
  <c r="H7" i="21"/>
  <c r="I6" i="21"/>
  <c r="H6" i="21"/>
  <c r="H5" i="21" l="1"/>
  <c r="G5" i="20"/>
  <c r="F5" i="20"/>
  <c r="E5" i="20"/>
  <c r="B29" i="20"/>
  <c r="B28" i="20"/>
  <c r="B27" i="20"/>
  <c r="B26" i="20"/>
  <c r="B25" i="20"/>
  <c r="B24" i="20"/>
  <c r="B23" i="20"/>
  <c r="B22" i="20"/>
  <c r="B21" i="20"/>
  <c r="B20" i="20"/>
  <c r="B19" i="20"/>
  <c r="B18" i="20"/>
  <c r="B17" i="20"/>
  <c r="B16" i="20"/>
  <c r="B15" i="20"/>
  <c r="B14" i="20"/>
  <c r="B13" i="20"/>
  <c r="B12" i="20"/>
  <c r="B11" i="20"/>
  <c r="B10" i="20"/>
  <c r="B9" i="20"/>
  <c r="B8" i="20"/>
  <c r="B7" i="20"/>
  <c r="B6" i="20"/>
  <c r="D5" i="20"/>
  <c r="C5" i="20"/>
  <c r="I29" i="20"/>
  <c r="H29" i="20"/>
  <c r="I28" i="20"/>
  <c r="H28" i="20"/>
  <c r="I27" i="20"/>
  <c r="H27" i="20"/>
  <c r="I26" i="20"/>
  <c r="H26" i="20"/>
  <c r="I25" i="20"/>
  <c r="H25" i="20"/>
  <c r="I24" i="20"/>
  <c r="H24" i="20"/>
  <c r="I23" i="20"/>
  <c r="H23" i="20"/>
  <c r="I22" i="20"/>
  <c r="H22" i="20"/>
  <c r="I21" i="20"/>
  <c r="H21" i="20"/>
  <c r="I20" i="20"/>
  <c r="H20" i="20"/>
  <c r="I19" i="20"/>
  <c r="H19" i="20"/>
  <c r="I18" i="20"/>
  <c r="H18" i="20"/>
  <c r="I17" i="20"/>
  <c r="H17" i="20"/>
  <c r="I16" i="20"/>
  <c r="H16" i="20"/>
  <c r="I15" i="20"/>
  <c r="H15" i="20"/>
  <c r="I14" i="20"/>
  <c r="H14" i="20"/>
  <c r="I13" i="20"/>
  <c r="H13" i="20"/>
  <c r="I12" i="20"/>
  <c r="H12" i="20"/>
  <c r="I11" i="20"/>
  <c r="H11" i="20"/>
  <c r="I10" i="20"/>
  <c r="H10" i="20"/>
  <c r="I9" i="20"/>
  <c r="H9" i="20"/>
  <c r="I8" i="20"/>
  <c r="H8" i="20"/>
  <c r="I7" i="20"/>
  <c r="H7" i="20"/>
  <c r="I6" i="20"/>
  <c r="H6" i="20"/>
  <c r="B5" i="20" l="1"/>
  <c r="I5" i="20"/>
  <c r="H5" i="20"/>
  <c r="E8" i="19"/>
  <c r="B29" i="19" l="1"/>
  <c r="B28" i="19"/>
  <c r="B27" i="19"/>
  <c r="B26" i="19"/>
  <c r="B25" i="19"/>
  <c r="B24" i="19"/>
  <c r="B23" i="19"/>
  <c r="B22" i="19"/>
  <c r="B21" i="19"/>
  <c r="B20" i="19"/>
  <c r="B19" i="19"/>
  <c r="B18" i="19"/>
  <c r="B17" i="19"/>
  <c r="B16" i="19"/>
  <c r="B15" i="19"/>
  <c r="B14" i="19"/>
  <c r="B13" i="19"/>
  <c r="B12" i="19"/>
  <c r="B11" i="19"/>
  <c r="B10" i="19"/>
  <c r="B9" i="19"/>
  <c r="B8" i="19"/>
  <c r="B7" i="19"/>
  <c r="B6" i="19"/>
  <c r="D5" i="19"/>
  <c r="C5" i="19"/>
  <c r="B5" i="19" s="1"/>
  <c r="I29" i="19"/>
  <c r="H29" i="19"/>
  <c r="E29" i="19"/>
  <c r="I28" i="19"/>
  <c r="H28" i="19"/>
  <c r="E28" i="19"/>
  <c r="I27" i="19"/>
  <c r="H27" i="19"/>
  <c r="E27" i="19"/>
  <c r="I26" i="19"/>
  <c r="H26" i="19"/>
  <c r="E26" i="19"/>
  <c r="I25" i="19"/>
  <c r="H25" i="19"/>
  <c r="E25" i="19"/>
  <c r="I24" i="19"/>
  <c r="H24" i="19"/>
  <c r="E24" i="19"/>
  <c r="I23" i="19"/>
  <c r="H23" i="19"/>
  <c r="E23" i="19"/>
  <c r="I22" i="19"/>
  <c r="H22" i="19"/>
  <c r="E22" i="19"/>
  <c r="I21" i="19"/>
  <c r="H21" i="19"/>
  <c r="E21" i="19"/>
  <c r="I20" i="19"/>
  <c r="H20" i="19"/>
  <c r="E20" i="19"/>
  <c r="I19" i="19"/>
  <c r="H19" i="19"/>
  <c r="E19" i="19"/>
  <c r="I18" i="19"/>
  <c r="H18" i="19"/>
  <c r="E18" i="19"/>
  <c r="I17" i="19"/>
  <c r="H17" i="19"/>
  <c r="E17" i="19"/>
  <c r="I16" i="19"/>
  <c r="H16" i="19"/>
  <c r="E16" i="19"/>
  <c r="I15" i="19"/>
  <c r="H15" i="19"/>
  <c r="E15" i="19"/>
  <c r="I14" i="19"/>
  <c r="H14" i="19"/>
  <c r="E14" i="19"/>
  <c r="I13" i="19"/>
  <c r="H13" i="19"/>
  <c r="E13" i="19"/>
  <c r="I12" i="19"/>
  <c r="H12" i="19"/>
  <c r="E12" i="19"/>
  <c r="I11" i="19"/>
  <c r="H11" i="19"/>
  <c r="E11" i="19"/>
  <c r="I10" i="19"/>
  <c r="H10" i="19"/>
  <c r="E10" i="19"/>
  <c r="I9" i="19"/>
  <c r="H9" i="19"/>
  <c r="E9" i="19"/>
  <c r="I8" i="19"/>
  <c r="H8" i="19"/>
  <c r="I7" i="19"/>
  <c r="H7" i="19"/>
  <c r="E7" i="19"/>
  <c r="I6" i="19"/>
  <c r="H6" i="19"/>
  <c r="E6" i="19"/>
  <c r="G5" i="19"/>
  <c r="F5" i="19"/>
  <c r="I5" i="19" l="1"/>
  <c r="H5" i="19"/>
  <c r="E5" i="19"/>
  <c r="G5" i="18"/>
  <c r="F5" i="18"/>
  <c r="E29" i="18"/>
  <c r="H29" i="18"/>
  <c r="I29" i="18"/>
  <c r="B28" i="18"/>
  <c r="B27" i="18"/>
  <c r="B26" i="18"/>
  <c r="B25" i="18"/>
  <c r="B24" i="18"/>
  <c r="B23" i="18"/>
  <c r="B22" i="18"/>
  <c r="B21" i="18"/>
  <c r="B20" i="18"/>
  <c r="B19" i="18"/>
  <c r="B18" i="18"/>
  <c r="B17" i="18"/>
  <c r="B16" i="18"/>
  <c r="B15" i="18"/>
  <c r="B14" i="18"/>
  <c r="B13" i="18"/>
  <c r="B12" i="18"/>
  <c r="B11" i="18"/>
  <c r="B10" i="18"/>
  <c r="B9" i="18"/>
  <c r="B8" i="18"/>
  <c r="B7" i="18"/>
  <c r="B6" i="18"/>
  <c r="D5" i="18"/>
  <c r="C5" i="18"/>
  <c r="I28" i="18"/>
  <c r="H28" i="18"/>
  <c r="E28" i="18"/>
  <c r="I27" i="18"/>
  <c r="H27" i="18"/>
  <c r="E27" i="18"/>
  <c r="I26" i="18"/>
  <c r="H26" i="18"/>
  <c r="E26" i="18"/>
  <c r="I25" i="18"/>
  <c r="H25" i="18"/>
  <c r="E25" i="18"/>
  <c r="I24" i="18"/>
  <c r="H24" i="18"/>
  <c r="E24" i="18"/>
  <c r="I23" i="18"/>
  <c r="H23" i="18"/>
  <c r="E23" i="18"/>
  <c r="I22" i="18"/>
  <c r="H22" i="18"/>
  <c r="E22" i="18"/>
  <c r="I21" i="18"/>
  <c r="H21" i="18"/>
  <c r="E21" i="18"/>
  <c r="I20" i="18"/>
  <c r="H20" i="18"/>
  <c r="E20" i="18"/>
  <c r="I19" i="18"/>
  <c r="H19" i="18"/>
  <c r="E19" i="18"/>
  <c r="I18" i="18"/>
  <c r="H18" i="18"/>
  <c r="E18" i="18"/>
  <c r="I17" i="18"/>
  <c r="H17" i="18"/>
  <c r="E17" i="18"/>
  <c r="I16" i="18"/>
  <c r="H16" i="18"/>
  <c r="E16" i="18"/>
  <c r="I15" i="18"/>
  <c r="H15" i="18"/>
  <c r="E15" i="18"/>
  <c r="I14" i="18"/>
  <c r="H14" i="18"/>
  <c r="E14" i="18"/>
  <c r="I13" i="18"/>
  <c r="H13" i="18"/>
  <c r="E13" i="18"/>
  <c r="I12" i="18"/>
  <c r="H12" i="18"/>
  <c r="E12" i="18"/>
  <c r="I11" i="18"/>
  <c r="H11" i="18"/>
  <c r="E11" i="18"/>
  <c r="I10" i="18"/>
  <c r="H10" i="18"/>
  <c r="E10" i="18"/>
  <c r="I9" i="18"/>
  <c r="H9" i="18"/>
  <c r="E9" i="18"/>
  <c r="I8" i="18"/>
  <c r="H8" i="18"/>
  <c r="E8" i="18"/>
  <c r="I7" i="18"/>
  <c r="H7" i="18"/>
  <c r="E7" i="18"/>
  <c r="I6" i="18"/>
  <c r="H6" i="18"/>
  <c r="E6" i="18"/>
  <c r="I5" i="18" l="1"/>
  <c r="B5" i="18"/>
  <c r="E5" i="18"/>
  <c r="H5" i="18"/>
  <c r="H18" i="17"/>
  <c r="G5" i="17"/>
  <c r="F5" i="17"/>
  <c r="B28" i="17"/>
  <c r="B27" i="17"/>
  <c r="B26" i="17"/>
  <c r="B25" i="17"/>
  <c r="B24" i="17"/>
  <c r="B23" i="17"/>
  <c r="B22" i="17"/>
  <c r="B21" i="17"/>
  <c r="B20" i="17"/>
  <c r="B19" i="17"/>
  <c r="B18" i="17"/>
  <c r="B17" i="17"/>
  <c r="B16" i="17"/>
  <c r="B15" i="17"/>
  <c r="B14" i="17"/>
  <c r="B13" i="17"/>
  <c r="B12" i="17"/>
  <c r="B11" i="17"/>
  <c r="B10" i="17"/>
  <c r="B9" i="17"/>
  <c r="B8" i="17"/>
  <c r="B7" i="17"/>
  <c r="B6" i="17"/>
  <c r="C5" i="17" s="1"/>
  <c r="D5" i="17"/>
  <c r="I28" i="17"/>
  <c r="H28" i="17"/>
  <c r="E28" i="17"/>
  <c r="I27" i="17"/>
  <c r="H27" i="17"/>
  <c r="E27" i="17"/>
  <c r="I26" i="17"/>
  <c r="H26" i="17"/>
  <c r="E26" i="17"/>
  <c r="I25" i="17"/>
  <c r="H25" i="17"/>
  <c r="E25" i="17"/>
  <c r="I24" i="17"/>
  <c r="H24" i="17"/>
  <c r="E24" i="17"/>
  <c r="I23" i="17"/>
  <c r="H23" i="17"/>
  <c r="E23" i="17"/>
  <c r="I22" i="17"/>
  <c r="H22" i="17"/>
  <c r="E22" i="17"/>
  <c r="I21" i="17"/>
  <c r="H21" i="17"/>
  <c r="E21" i="17"/>
  <c r="I20" i="17"/>
  <c r="H20" i="17"/>
  <c r="E20" i="17"/>
  <c r="I19" i="17"/>
  <c r="H19" i="17"/>
  <c r="E19" i="17"/>
  <c r="I18" i="17"/>
  <c r="E18" i="17"/>
  <c r="I17" i="17"/>
  <c r="H17" i="17"/>
  <c r="E17" i="17"/>
  <c r="I16" i="17"/>
  <c r="H16" i="17"/>
  <c r="E16" i="17"/>
  <c r="I15" i="17"/>
  <c r="H15" i="17"/>
  <c r="E15" i="17"/>
  <c r="I14" i="17"/>
  <c r="H14" i="17"/>
  <c r="E14" i="17"/>
  <c r="I13" i="17"/>
  <c r="H13" i="17"/>
  <c r="E13" i="17"/>
  <c r="I12" i="17"/>
  <c r="H12" i="17"/>
  <c r="E12" i="17"/>
  <c r="I11" i="17"/>
  <c r="H11" i="17"/>
  <c r="E11" i="17"/>
  <c r="I10" i="17"/>
  <c r="H10" i="17"/>
  <c r="E10" i="17"/>
  <c r="I9" i="17"/>
  <c r="H9" i="17"/>
  <c r="E9" i="17"/>
  <c r="I8" i="17"/>
  <c r="H8" i="17"/>
  <c r="E8" i="17"/>
  <c r="I7" i="17"/>
  <c r="H7" i="17"/>
  <c r="E7" i="17"/>
  <c r="I6" i="17"/>
  <c r="H6" i="17"/>
  <c r="E6" i="17"/>
  <c r="I5" i="17" l="1"/>
  <c r="H5" i="17"/>
  <c r="B5" i="17"/>
  <c r="E5" i="17"/>
  <c r="B28" i="16"/>
  <c r="B27" i="16"/>
  <c r="B26" i="16"/>
  <c r="B25" i="16"/>
  <c r="B24" i="16"/>
  <c r="B23" i="16"/>
  <c r="B22" i="16"/>
  <c r="B21" i="16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7" i="16"/>
  <c r="B6" i="16"/>
  <c r="I28" i="16"/>
  <c r="H28" i="16"/>
  <c r="E28" i="16"/>
  <c r="I27" i="16"/>
  <c r="H27" i="16"/>
  <c r="E27" i="16"/>
  <c r="I26" i="16"/>
  <c r="H26" i="16"/>
  <c r="E26" i="16"/>
  <c r="I25" i="16"/>
  <c r="H25" i="16"/>
  <c r="E25" i="16"/>
  <c r="I24" i="16"/>
  <c r="H24" i="16"/>
  <c r="E24" i="16"/>
  <c r="I23" i="16"/>
  <c r="H23" i="16"/>
  <c r="E23" i="16"/>
  <c r="I22" i="16"/>
  <c r="H22" i="16"/>
  <c r="E22" i="16"/>
  <c r="I21" i="16"/>
  <c r="H21" i="16"/>
  <c r="E21" i="16"/>
  <c r="I20" i="16"/>
  <c r="H20" i="16"/>
  <c r="E20" i="16"/>
  <c r="I19" i="16"/>
  <c r="H19" i="16"/>
  <c r="E19" i="16"/>
  <c r="I18" i="16"/>
  <c r="H18" i="16"/>
  <c r="E18" i="16"/>
  <c r="I17" i="16"/>
  <c r="H17" i="16"/>
  <c r="E17" i="16"/>
  <c r="I16" i="16"/>
  <c r="H16" i="16"/>
  <c r="E16" i="16"/>
  <c r="I15" i="16"/>
  <c r="H15" i="16"/>
  <c r="E15" i="16"/>
  <c r="I14" i="16"/>
  <c r="H14" i="16"/>
  <c r="E14" i="16"/>
  <c r="I13" i="16"/>
  <c r="H13" i="16"/>
  <c r="E13" i="16"/>
  <c r="I12" i="16"/>
  <c r="H12" i="16"/>
  <c r="E12" i="16"/>
  <c r="I11" i="16"/>
  <c r="H11" i="16"/>
  <c r="E11" i="16"/>
  <c r="I10" i="16"/>
  <c r="H10" i="16"/>
  <c r="E10" i="16"/>
  <c r="I9" i="16"/>
  <c r="H9" i="16"/>
  <c r="E9" i="16"/>
  <c r="I8" i="16"/>
  <c r="H8" i="16"/>
  <c r="E8" i="16"/>
  <c r="I7" i="16"/>
  <c r="H7" i="16"/>
  <c r="E7" i="16"/>
  <c r="I6" i="16"/>
  <c r="H6" i="16"/>
  <c r="E6" i="16"/>
  <c r="G5" i="16"/>
  <c r="F5" i="16"/>
  <c r="D5" i="16"/>
  <c r="C5" i="16"/>
  <c r="H5" i="16" l="1"/>
  <c r="E5" i="16"/>
  <c r="I5" i="16"/>
  <c r="B5" i="16"/>
  <c r="I9" i="15"/>
  <c r="H9" i="15"/>
  <c r="E9" i="15"/>
  <c r="B9" i="15"/>
  <c r="B28" i="15"/>
  <c r="B27" i="15"/>
  <c r="B26" i="15"/>
  <c r="B25" i="15"/>
  <c r="B24" i="15"/>
  <c r="B23" i="15"/>
  <c r="B22" i="15"/>
  <c r="B21" i="15"/>
  <c r="B20" i="15"/>
  <c r="B19" i="15"/>
  <c r="B18" i="15"/>
  <c r="B17" i="15"/>
  <c r="B16" i="15"/>
  <c r="B15" i="15"/>
  <c r="B14" i="15"/>
  <c r="B13" i="15"/>
  <c r="B12" i="15"/>
  <c r="B11" i="15"/>
  <c r="B10" i="15"/>
  <c r="B8" i="15"/>
  <c r="B7" i="15"/>
  <c r="B6" i="15"/>
  <c r="D5" i="15"/>
  <c r="C5" i="15"/>
  <c r="I28" i="15"/>
  <c r="H28" i="15"/>
  <c r="E28" i="15"/>
  <c r="I27" i="15"/>
  <c r="H27" i="15"/>
  <c r="E27" i="15"/>
  <c r="I26" i="15"/>
  <c r="H26" i="15"/>
  <c r="E26" i="15"/>
  <c r="I25" i="15"/>
  <c r="H25" i="15"/>
  <c r="E25" i="15"/>
  <c r="I24" i="15"/>
  <c r="H24" i="15"/>
  <c r="E24" i="15"/>
  <c r="I23" i="15"/>
  <c r="H23" i="15"/>
  <c r="E23" i="15"/>
  <c r="I22" i="15"/>
  <c r="H22" i="15"/>
  <c r="E22" i="15"/>
  <c r="I21" i="15"/>
  <c r="H21" i="15"/>
  <c r="E21" i="15"/>
  <c r="I20" i="15"/>
  <c r="H20" i="15"/>
  <c r="E20" i="15"/>
  <c r="I19" i="15"/>
  <c r="H19" i="15"/>
  <c r="E19" i="15"/>
  <c r="I18" i="15"/>
  <c r="H18" i="15"/>
  <c r="E18" i="15"/>
  <c r="I17" i="15"/>
  <c r="H17" i="15"/>
  <c r="E17" i="15"/>
  <c r="I16" i="15"/>
  <c r="H16" i="15"/>
  <c r="E16" i="15"/>
  <c r="I15" i="15"/>
  <c r="H15" i="15"/>
  <c r="E15" i="15"/>
  <c r="I14" i="15"/>
  <c r="H14" i="15"/>
  <c r="E14" i="15"/>
  <c r="I13" i="15"/>
  <c r="H13" i="15"/>
  <c r="E13" i="15"/>
  <c r="I12" i="15"/>
  <c r="H12" i="15"/>
  <c r="E12" i="15"/>
  <c r="I11" i="15"/>
  <c r="H11" i="15"/>
  <c r="E11" i="15"/>
  <c r="I10" i="15"/>
  <c r="H10" i="15"/>
  <c r="E10" i="15"/>
  <c r="I8" i="15"/>
  <c r="H8" i="15"/>
  <c r="E8" i="15"/>
  <c r="I7" i="15"/>
  <c r="H7" i="15"/>
  <c r="E7" i="15"/>
  <c r="I6" i="15"/>
  <c r="H6" i="15"/>
  <c r="E6" i="15"/>
  <c r="G5" i="15"/>
  <c r="I5" i="15" s="1"/>
  <c r="F5" i="15"/>
  <c r="E5" i="15" l="1"/>
  <c r="B5" i="15"/>
  <c r="H5" i="15"/>
  <c r="E6" i="14"/>
  <c r="E7" i="14"/>
  <c r="E8" i="14"/>
  <c r="E9" i="14"/>
  <c r="E10" i="14"/>
  <c r="E11" i="14"/>
  <c r="E12" i="14"/>
  <c r="E13" i="14"/>
  <c r="E14" i="14"/>
  <c r="E15" i="14"/>
  <c r="E16" i="14"/>
  <c r="E17" i="14"/>
  <c r="E18" i="14"/>
  <c r="E19" i="14"/>
  <c r="E20" i="14"/>
  <c r="E21" i="14"/>
  <c r="E22" i="14"/>
  <c r="E23" i="14"/>
  <c r="E24" i="14"/>
  <c r="E25" i="14"/>
  <c r="E26" i="14"/>
  <c r="E27" i="14"/>
  <c r="E28" i="14"/>
  <c r="G5" i="14"/>
  <c r="F5" i="14" l="1"/>
  <c r="B28" i="14"/>
  <c r="B27" i="14"/>
  <c r="B26" i="14"/>
  <c r="B25" i="14"/>
  <c r="B24" i="14"/>
  <c r="B23" i="14"/>
  <c r="B22" i="14"/>
  <c r="B21" i="14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7" i="14"/>
  <c r="B6" i="14"/>
  <c r="D5" i="14"/>
  <c r="C5" i="14"/>
  <c r="H6" i="14"/>
  <c r="I28" i="14"/>
  <c r="H28" i="14"/>
  <c r="I27" i="14"/>
  <c r="H27" i="14"/>
  <c r="I26" i="14"/>
  <c r="H26" i="14"/>
  <c r="I25" i="14"/>
  <c r="H25" i="14"/>
  <c r="I24" i="14"/>
  <c r="H24" i="14"/>
  <c r="I23" i="14"/>
  <c r="H23" i="14"/>
  <c r="I22" i="14"/>
  <c r="H22" i="14"/>
  <c r="I21" i="14"/>
  <c r="H21" i="14"/>
  <c r="I20" i="14"/>
  <c r="H20" i="14"/>
  <c r="I19" i="14"/>
  <c r="H19" i="14"/>
  <c r="I18" i="14"/>
  <c r="H18" i="14"/>
  <c r="I17" i="14"/>
  <c r="H17" i="14"/>
  <c r="I16" i="14"/>
  <c r="H16" i="14"/>
  <c r="I15" i="14"/>
  <c r="H15" i="14"/>
  <c r="I14" i="14"/>
  <c r="H14" i="14"/>
  <c r="I13" i="14"/>
  <c r="H13" i="14"/>
  <c r="I12" i="14"/>
  <c r="H12" i="14"/>
  <c r="I11" i="14"/>
  <c r="H11" i="14"/>
  <c r="I10" i="14"/>
  <c r="H10" i="14"/>
  <c r="I9" i="14"/>
  <c r="H9" i="14"/>
  <c r="I8" i="14"/>
  <c r="H8" i="14"/>
  <c r="I7" i="14"/>
  <c r="H7" i="14"/>
  <c r="I6" i="14"/>
  <c r="B5" i="14" l="1"/>
  <c r="H5" i="14"/>
  <c r="E6" i="12"/>
  <c r="E7" i="12"/>
  <c r="E8" i="12"/>
  <c r="E9" i="12"/>
  <c r="E10" i="12"/>
  <c r="E11" i="12"/>
  <c r="E12" i="12"/>
  <c r="E13" i="12"/>
  <c r="E14" i="12"/>
  <c r="E15" i="12"/>
  <c r="E16" i="12"/>
  <c r="E17" i="12"/>
  <c r="E18" i="12"/>
  <c r="E19" i="12"/>
  <c r="E20" i="12"/>
  <c r="E21" i="12"/>
  <c r="E22" i="12"/>
  <c r="E23" i="12"/>
  <c r="E24" i="12"/>
  <c r="E25" i="12"/>
  <c r="E26" i="12"/>
  <c r="E27" i="12"/>
  <c r="E28" i="12"/>
  <c r="G5" i="12"/>
  <c r="F5" i="12"/>
  <c r="E5" i="12" l="1"/>
  <c r="B28" i="12"/>
  <c r="B27" i="12"/>
  <c r="B26" i="12"/>
  <c r="B25" i="12"/>
  <c r="B24" i="12"/>
  <c r="B23" i="12"/>
  <c r="B22" i="12"/>
  <c r="B21" i="12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7" i="12"/>
  <c r="B6" i="12"/>
  <c r="D5" i="12"/>
  <c r="C5" i="12"/>
  <c r="I28" i="12"/>
  <c r="H28" i="12"/>
  <c r="I27" i="12"/>
  <c r="H27" i="12"/>
  <c r="I26" i="12"/>
  <c r="H26" i="12"/>
  <c r="I25" i="12"/>
  <c r="H25" i="12"/>
  <c r="I24" i="12"/>
  <c r="H24" i="12"/>
  <c r="I23" i="12"/>
  <c r="H23" i="12"/>
  <c r="I22" i="12"/>
  <c r="H22" i="12"/>
  <c r="I21" i="12"/>
  <c r="H21" i="12"/>
  <c r="I20" i="12"/>
  <c r="H20" i="12"/>
  <c r="I19" i="12"/>
  <c r="H19" i="12"/>
  <c r="I18" i="12"/>
  <c r="H18" i="12"/>
  <c r="I17" i="12"/>
  <c r="H17" i="12"/>
  <c r="I16" i="12"/>
  <c r="H16" i="12"/>
  <c r="I15" i="12"/>
  <c r="H15" i="12"/>
  <c r="I14" i="12"/>
  <c r="H14" i="12"/>
  <c r="I13" i="12"/>
  <c r="H13" i="12"/>
  <c r="I12" i="12"/>
  <c r="H12" i="12"/>
  <c r="I11" i="12"/>
  <c r="H11" i="12"/>
  <c r="I10" i="12"/>
  <c r="H10" i="12"/>
  <c r="I9" i="12"/>
  <c r="H9" i="12"/>
  <c r="I8" i="12"/>
  <c r="H8" i="12"/>
  <c r="I7" i="12"/>
  <c r="H7" i="12"/>
  <c r="I6" i="12"/>
  <c r="H6" i="12"/>
  <c r="I5" i="12"/>
  <c r="H5" i="12"/>
  <c r="B5" i="12" l="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G5" i="11" l="1"/>
  <c r="F5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7" i="11"/>
  <c r="B6" i="11"/>
  <c r="D5" i="11"/>
  <c r="C5" i="11"/>
  <c r="B5" i="11" s="1"/>
  <c r="I28" i="11"/>
  <c r="H28" i="11"/>
  <c r="I27" i="11"/>
  <c r="H27" i="11"/>
  <c r="I26" i="11"/>
  <c r="H26" i="11"/>
  <c r="I25" i="11"/>
  <c r="H25" i="11"/>
  <c r="I24" i="11"/>
  <c r="H24" i="11"/>
  <c r="I23" i="11"/>
  <c r="H23" i="11"/>
  <c r="I22" i="11"/>
  <c r="H22" i="11"/>
  <c r="I21" i="11"/>
  <c r="H21" i="11"/>
  <c r="I20" i="11"/>
  <c r="H20" i="11"/>
  <c r="I19" i="11"/>
  <c r="H19" i="11"/>
  <c r="I18" i="11"/>
  <c r="H18" i="11"/>
  <c r="I17" i="11"/>
  <c r="H17" i="11"/>
  <c r="I16" i="11"/>
  <c r="H16" i="11"/>
  <c r="I15" i="11"/>
  <c r="H15" i="11"/>
  <c r="I14" i="11"/>
  <c r="H14" i="11"/>
  <c r="I13" i="11"/>
  <c r="H13" i="11"/>
  <c r="I12" i="11"/>
  <c r="H12" i="11"/>
  <c r="I11" i="11"/>
  <c r="H11" i="11"/>
  <c r="I10" i="11"/>
  <c r="H10" i="11"/>
  <c r="I9" i="11"/>
  <c r="H9" i="11"/>
  <c r="I8" i="11"/>
  <c r="H8" i="11"/>
  <c r="I7" i="11"/>
  <c r="H7" i="11"/>
  <c r="I6" i="11"/>
  <c r="H6" i="11"/>
  <c r="H5" i="11" l="1"/>
  <c r="I5" i="11"/>
  <c r="E5" i="11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F5" i="10" l="1"/>
  <c r="G5" i="10"/>
  <c r="B28" i="10"/>
  <c r="B27" i="10"/>
  <c r="B26" i="10"/>
  <c r="B25" i="10"/>
  <c r="B24" i="10"/>
  <c r="B23" i="10"/>
  <c r="B22" i="10"/>
  <c r="B21" i="1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7" i="10"/>
  <c r="B6" i="10"/>
  <c r="D5" i="10"/>
  <c r="C5" i="10"/>
  <c r="I28" i="10"/>
  <c r="H28" i="10"/>
  <c r="I27" i="10"/>
  <c r="H27" i="10"/>
  <c r="I26" i="10"/>
  <c r="H26" i="10"/>
  <c r="I25" i="10"/>
  <c r="H25" i="10"/>
  <c r="I24" i="10"/>
  <c r="H24" i="10"/>
  <c r="I23" i="10"/>
  <c r="H23" i="10"/>
  <c r="I22" i="10"/>
  <c r="H22" i="10"/>
  <c r="I21" i="10"/>
  <c r="H21" i="10"/>
  <c r="I20" i="10"/>
  <c r="H20" i="10"/>
  <c r="I19" i="10"/>
  <c r="H19" i="10"/>
  <c r="I18" i="10"/>
  <c r="H18" i="10"/>
  <c r="I17" i="10"/>
  <c r="H17" i="10"/>
  <c r="I16" i="10"/>
  <c r="H16" i="10"/>
  <c r="I15" i="10"/>
  <c r="H15" i="10"/>
  <c r="I14" i="10"/>
  <c r="H14" i="10"/>
  <c r="I13" i="10"/>
  <c r="H13" i="10"/>
  <c r="I12" i="10"/>
  <c r="H12" i="10"/>
  <c r="I11" i="10"/>
  <c r="H11" i="10"/>
  <c r="I10" i="10"/>
  <c r="H10" i="10"/>
  <c r="I9" i="10"/>
  <c r="H9" i="10"/>
  <c r="I8" i="10"/>
  <c r="H8" i="10"/>
  <c r="I7" i="10"/>
  <c r="H7" i="10"/>
  <c r="I6" i="10"/>
  <c r="H6" i="10"/>
  <c r="D4" i="9"/>
  <c r="C4" i="9"/>
  <c r="B6" i="9"/>
  <c r="B7" i="9"/>
  <c r="B8" i="9"/>
  <c r="B9" i="9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5" i="9"/>
  <c r="B5" i="10" l="1"/>
  <c r="I5" i="10"/>
  <c r="E5" i="10"/>
  <c r="H5" i="10"/>
  <c r="B4" i="9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G5" i="8"/>
  <c r="F5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B11" i="8"/>
  <c r="B10" i="8"/>
  <c r="B9" i="8"/>
  <c r="B8" i="8"/>
  <c r="B7" i="8"/>
  <c r="B6" i="8"/>
  <c r="I28" i="8"/>
  <c r="H28" i="8"/>
  <c r="I27" i="8"/>
  <c r="H27" i="8"/>
  <c r="I26" i="8"/>
  <c r="H26" i="8"/>
  <c r="I25" i="8"/>
  <c r="H25" i="8"/>
  <c r="I24" i="8"/>
  <c r="H24" i="8"/>
  <c r="I23" i="8"/>
  <c r="H23" i="8"/>
  <c r="I22" i="8"/>
  <c r="H22" i="8"/>
  <c r="I21" i="8"/>
  <c r="H21" i="8"/>
  <c r="I20" i="8"/>
  <c r="H20" i="8"/>
  <c r="I19" i="8"/>
  <c r="H19" i="8"/>
  <c r="I18" i="8"/>
  <c r="H18" i="8"/>
  <c r="I17" i="8"/>
  <c r="H17" i="8"/>
  <c r="I16" i="8"/>
  <c r="H16" i="8"/>
  <c r="I15" i="8"/>
  <c r="H15" i="8"/>
  <c r="I14" i="8"/>
  <c r="H14" i="8"/>
  <c r="I13" i="8"/>
  <c r="H13" i="8"/>
  <c r="I12" i="8"/>
  <c r="H12" i="8"/>
  <c r="I11" i="8"/>
  <c r="H11" i="8"/>
  <c r="I10" i="8"/>
  <c r="H10" i="8"/>
  <c r="I9" i="8"/>
  <c r="H9" i="8"/>
  <c r="I8" i="8"/>
  <c r="H8" i="8"/>
  <c r="I7" i="8"/>
  <c r="H7" i="8"/>
  <c r="I6" i="8"/>
  <c r="H6" i="8"/>
  <c r="D5" i="8"/>
  <c r="C5" i="8"/>
  <c r="I5" i="8" l="1"/>
  <c r="E5" i="8"/>
  <c r="H5" i="8"/>
  <c r="B5" i="8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5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7" i="7"/>
  <c r="B6" i="7"/>
  <c r="D5" i="7"/>
  <c r="C5" i="7"/>
  <c r="I28" i="7"/>
  <c r="H28" i="7"/>
  <c r="I27" i="7"/>
  <c r="H27" i="7"/>
  <c r="I26" i="7"/>
  <c r="H26" i="7"/>
  <c r="I25" i="7"/>
  <c r="H25" i="7"/>
  <c r="I24" i="7"/>
  <c r="H24" i="7"/>
  <c r="I23" i="7"/>
  <c r="H23" i="7"/>
  <c r="I22" i="7"/>
  <c r="H22" i="7"/>
  <c r="I21" i="7"/>
  <c r="H21" i="7"/>
  <c r="I20" i="7"/>
  <c r="H20" i="7"/>
  <c r="I19" i="7"/>
  <c r="H19" i="7"/>
  <c r="I18" i="7"/>
  <c r="H18" i="7"/>
  <c r="I17" i="7"/>
  <c r="H17" i="7"/>
  <c r="I16" i="7"/>
  <c r="H16" i="7"/>
  <c r="I15" i="7"/>
  <c r="H15" i="7"/>
  <c r="I14" i="7"/>
  <c r="H14" i="7"/>
  <c r="I13" i="7"/>
  <c r="H13" i="7"/>
  <c r="I12" i="7"/>
  <c r="H12" i="7"/>
  <c r="I11" i="7"/>
  <c r="H11" i="7"/>
  <c r="I10" i="7"/>
  <c r="H10" i="7"/>
  <c r="I9" i="7"/>
  <c r="H9" i="7"/>
  <c r="I8" i="7"/>
  <c r="H8" i="7"/>
  <c r="I7" i="7"/>
  <c r="H7" i="7"/>
  <c r="I6" i="7"/>
  <c r="H6" i="7"/>
  <c r="I5" i="7"/>
  <c r="B5" i="7" l="1"/>
  <c r="H5" i="7"/>
  <c r="I28" i="6"/>
  <c r="H28" i="6"/>
  <c r="E28" i="6"/>
  <c r="B28" i="6"/>
  <c r="I27" i="6"/>
  <c r="H27" i="6"/>
  <c r="E27" i="6"/>
  <c r="B27" i="6"/>
  <c r="I26" i="6"/>
  <c r="H26" i="6"/>
  <c r="E26" i="6"/>
  <c r="B26" i="6"/>
  <c r="I25" i="6"/>
  <c r="H25" i="6"/>
  <c r="E25" i="6"/>
  <c r="B25" i="6"/>
  <c r="I24" i="6"/>
  <c r="H24" i="6"/>
  <c r="E24" i="6"/>
  <c r="B24" i="6"/>
  <c r="I23" i="6"/>
  <c r="H23" i="6"/>
  <c r="E23" i="6"/>
  <c r="B23" i="6"/>
  <c r="I22" i="6"/>
  <c r="H22" i="6"/>
  <c r="E22" i="6"/>
  <c r="B22" i="6"/>
  <c r="I21" i="6"/>
  <c r="H21" i="6"/>
  <c r="E21" i="6"/>
  <c r="B21" i="6"/>
  <c r="I20" i="6"/>
  <c r="H20" i="6"/>
  <c r="E20" i="6"/>
  <c r="B20" i="6"/>
  <c r="I19" i="6"/>
  <c r="H19" i="6"/>
  <c r="E19" i="6"/>
  <c r="B19" i="6"/>
  <c r="I18" i="6"/>
  <c r="H18" i="6"/>
  <c r="E18" i="6"/>
  <c r="B18" i="6"/>
  <c r="I17" i="6"/>
  <c r="H17" i="6"/>
  <c r="E17" i="6"/>
  <c r="B17" i="6"/>
  <c r="I16" i="6"/>
  <c r="H16" i="6"/>
  <c r="E16" i="6"/>
  <c r="B16" i="6"/>
  <c r="I15" i="6"/>
  <c r="H15" i="6"/>
  <c r="E15" i="6"/>
  <c r="B15" i="6"/>
  <c r="I14" i="6"/>
  <c r="H14" i="6"/>
  <c r="E14" i="6"/>
  <c r="B14" i="6"/>
  <c r="I13" i="6"/>
  <c r="H13" i="6"/>
  <c r="E13" i="6"/>
  <c r="B13" i="6"/>
  <c r="I12" i="6"/>
  <c r="H12" i="6"/>
  <c r="E12" i="6"/>
  <c r="B12" i="6"/>
  <c r="I11" i="6"/>
  <c r="H11" i="6"/>
  <c r="E11" i="6"/>
  <c r="B11" i="6"/>
  <c r="I10" i="6"/>
  <c r="H10" i="6"/>
  <c r="E10" i="6"/>
  <c r="B10" i="6"/>
  <c r="I9" i="6"/>
  <c r="H9" i="6"/>
  <c r="E9" i="6"/>
  <c r="B9" i="6"/>
  <c r="I8" i="6"/>
  <c r="H8" i="6"/>
  <c r="E8" i="6"/>
  <c r="B8" i="6"/>
  <c r="I7" i="6"/>
  <c r="H7" i="6"/>
  <c r="E7" i="6"/>
  <c r="B7" i="6"/>
  <c r="I6" i="6"/>
  <c r="H6" i="6"/>
  <c r="E6" i="6"/>
  <c r="B6" i="6"/>
  <c r="G5" i="6"/>
  <c r="F5" i="6"/>
  <c r="D5" i="6"/>
  <c r="C5" i="6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G5" i="5"/>
  <c r="F5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7" i="5"/>
  <c r="B6" i="5"/>
  <c r="D5" i="5"/>
  <c r="C5" i="5"/>
  <c r="I5" i="6" l="1"/>
  <c r="B5" i="6"/>
  <c r="I5" i="5"/>
  <c r="E5" i="6"/>
  <c r="B5" i="5"/>
  <c r="H5" i="5"/>
  <c r="H5" i="6"/>
  <c r="E5" i="5"/>
  <c r="C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D5" i="3"/>
  <c r="C5" i="3"/>
  <c r="D5" i="4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6" i="2"/>
  <c r="D5" i="2"/>
  <c r="C5" i="2"/>
  <c r="B5" i="3" l="1"/>
  <c r="B5" i="4"/>
  <c r="B5" i="2"/>
  <c r="E5" i="14"/>
  <c r="I5" i="14"/>
</calcChain>
</file>

<file path=xl/sharedStrings.xml><?xml version="1.0" encoding="utf-8"?>
<sst xmlns="http://schemas.openxmlformats.org/spreadsheetml/2006/main" count="9563" uniqueCount="268">
  <si>
    <t>남</t>
    <phoneticPr fontId="1" type="noConversion"/>
  </si>
  <si>
    <t>여</t>
    <phoneticPr fontId="1" type="noConversion"/>
  </si>
  <si>
    <t>증감</t>
    <phoneticPr fontId="1" type="noConversion"/>
  </si>
  <si>
    <t>봉담읍</t>
    <phoneticPr fontId="1" type="noConversion"/>
  </si>
  <si>
    <t>우정읍</t>
    <phoneticPr fontId="1" type="noConversion"/>
  </si>
  <si>
    <t>향남읍</t>
    <phoneticPr fontId="1" type="noConversion"/>
  </si>
  <si>
    <t>매송면</t>
    <phoneticPr fontId="1" type="noConversion"/>
  </si>
  <si>
    <t>비봉면</t>
    <phoneticPr fontId="1" type="noConversion"/>
  </si>
  <si>
    <t>마도면</t>
    <phoneticPr fontId="1" type="noConversion"/>
  </si>
  <si>
    <t>송산면</t>
    <phoneticPr fontId="1" type="noConversion"/>
  </si>
  <si>
    <t>서신면</t>
    <phoneticPr fontId="1" type="noConversion"/>
  </si>
  <si>
    <t>팔탄면</t>
    <phoneticPr fontId="1" type="noConversion"/>
  </si>
  <si>
    <t>장안면</t>
    <phoneticPr fontId="1" type="noConversion"/>
  </si>
  <si>
    <t>양감면</t>
    <phoneticPr fontId="1" type="noConversion"/>
  </si>
  <si>
    <t>정남면</t>
    <phoneticPr fontId="1" type="noConversion"/>
  </si>
  <si>
    <t>동탄면</t>
    <phoneticPr fontId="1" type="noConversion"/>
  </si>
  <si>
    <t>남양동</t>
    <phoneticPr fontId="1" type="noConversion"/>
  </si>
  <si>
    <t>진안동</t>
    <phoneticPr fontId="1" type="noConversion"/>
  </si>
  <si>
    <t>병점1동</t>
    <phoneticPr fontId="1" type="noConversion"/>
  </si>
  <si>
    <t>병점2동</t>
    <phoneticPr fontId="1" type="noConversion"/>
  </si>
  <si>
    <t>반월동</t>
    <phoneticPr fontId="1" type="noConversion"/>
  </si>
  <si>
    <t>기배동</t>
    <phoneticPr fontId="1" type="noConversion"/>
  </si>
  <si>
    <t>화산동</t>
    <phoneticPr fontId="1" type="noConversion"/>
  </si>
  <si>
    <t>동탄1동</t>
    <phoneticPr fontId="1" type="noConversion"/>
  </si>
  <si>
    <t>동탄2동</t>
    <phoneticPr fontId="1" type="noConversion"/>
  </si>
  <si>
    <t>동탄3동</t>
    <phoneticPr fontId="1" type="noConversion"/>
  </si>
  <si>
    <t>합계</t>
    <phoneticPr fontId="1" type="noConversion"/>
  </si>
  <si>
    <t>구분</t>
    <phoneticPr fontId="1" type="noConversion"/>
  </si>
  <si>
    <t>계</t>
    <phoneticPr fontId="1" type="noConversion"/>
  </si>
  <si>
    <t>읍면동 외국인 현황</t>
    <phoneticPr fontId="1" type="noConversion"/>
  </si>
  <si>
    <t>2014(1월)</t>
    <phoneticPr fontId="1" type="noConversion"/>
  </si>
  <si>
    <t>2014(2월)</t>
    <phoneticPr fontId="1" type="noConversion"/>
  </si>
  <si>
    <t>총계</t>
    <phoneticPr fontId="1" type="noConversion"/>
  </si>
  <si>
    <t>남자</t>
    <phoneticPr fontId="1" type="noConversion"/>
  </si>
  <si>
    <t>여자</t>
    <phoneticPr fontId="1" type="noConversion"/>
  </si>
  <si>
    <t>확인해야함</t>
    <phoneticPr fontId="1" type="noConversion"/>
  </si>
  <si>
    <t>확인해야함</t>
    <phoneticPr fontId="1" type="noConversion"/>
  </si>
  <si>
    <t>서부권</t>
    <phoneticPr fontId="1" type="noConversion"/>
  </si>
  <si>
    <t>동부권</t>
    <phoneticPr fontId="1" type="noConversion"/>
  </si>
  <si>
    <t>남</t>
    <phoneticPr fontId="1" type="noConversion"/>
  </si>
  <si>
    <t>여</t>
    <phoneticPr fontId="1" type="noConversion"/>
  </si>
  <si>
    <t>구분</t>
    <phoneticPr fontId="1" type="noConversion"/>
  </si>
  <si>
    <t>2014(2월)</t>
    <phoneticPr fontId="1" type="noConversion"/>
  </si>
  <si>
    <t>2014(3월)</t>
    <phoneticPr fontId="1" type="noConversion"/>
  </si>
  <si>
    <t>2014(3월)</t>
    <phoneticPr fontId="1" type="noConversion"/>
  </si>
  <si>
    <t>2014(4월)</t>
    <phoneticPr fontId="1" type="noConversion"/>
  </si>
  <si>
    <t>2014(4월)</t>
    <phoneticPr fontId="1" type="noConversion"/>
  </si>
  <si>
    <t>2014(5월)</t>
    <phoneticPr fontId="1" type="noConversion"/>
  </si>
  <si>
    <t>읍면동외국인현황</t>
    <phoneticPr fontId="1" type="noConversion"/>
  </si>
  <si>
    <t>2014(5월)</t>
    <phoneticPr fontId="1" type="noConversion"/>
  </si>
  <si>
    <t>2014(6월)</t>
    <phoneticPr fontId="1" type="noConversion"/>
  </si>
  <si>
    <t>2014(6월)</t>
    <phoneticPr fontId="1" type="noConversion"/>
  </si>
  <si>
    <t>2014(7월)</t>
    <phoneticPr fontId="1" type="noConversion"/>
  </si>
  <si>
    <t>2014(7월)</t>
    <phoneticPr fontId="1" type="noConversion"/>
  </si>
  <si>
    <t>2014(8월)</t>
    <phoneticPr fontId="1" type="noConversion"/>
  </si>
  <si>
    <t>화성시 등록외국인수</t>
    <phoneticPr fontId="1" type="noConversion"/>
  </si>
  <si>
    <t>등록외국인수</t>
    <phoneticPr fontId="1" type="noConversion"/>
  </si>
  <si>
    <t>2014(8월)</t>
    <phoneticPr fontId="1" type="noConversion"/>
  </si>
  <si>
    <t>2014(9월)</t>
    <phoneticPr fontId="1" type="noConversion"/>
  </si>
  <si>
    <t>2014(9월)</t>
    <phoneticPr fontId="1" type="noConversion"/>
  </si>
  <si>
    <t>2014(10월)</t>
    <phoneticPr fontId="1" type="noConversion"/>
  </si>
  <si>
    <t>남양읍</t>
    <phoneticPr fontId="1" type="noConversion"/>
  </si>
  <si>
    <t>2014(10월)</t>
    <phoneticPr fontId="1" type="noConversion"/>
  </si>
  <si>
    <t>2014(11월)</t>
    <phoneticPr fontId="1" type="noConversion"/>
  </si>
  <si>
    <t>2014(11월)</t>
    <phoneticPr fontId="1" type="noConversion"/>
  </si>
  <si>
    <t>2014(12월)</t>
    <phoneticPr fontId="1" type="noConversion"/>
  </si>
  <si>
    <t>2015(01월)</t>
    <phoneticPr fontId="1" type="noConversion"/>
  </si>
  <si>
    <t>동탄4동</t>
    <phoneticPr fontId="1" type="noConversion"/>
  </si>
  <si>
    <t>2015.01.02. 동설치</t>
    <phoneticPr fontId="1" type="noConversion"/>
  </si>
  <si>
    <t>2015.01.02. 일부 동탄4동으로 행정구역변경</t>
    <phoneticPr fontId="1" type="noConversion"/>
  </si>
  <si>
    <t>2015(02월)</t>
    <phoneticPr fontId="1" type="noConversion"/>
  </si>
  <si>
    <t>2015(03월)</t>
    <phoneticPr fontId="1" type="noConversion"/>
  </si>
  <si>
    <t>2015(3월)</t>
    <phoneticPr fontId="1" type="noConversion"/>
  </si>
  <si>
    <t>2015(4월)</t>
    <phoneticPr fontId="1" type="noConversion"/>
  </si>
  <si>
    <t>계</t>
    <phoneticPr fontId="1" type="noConversion"/>
  </si>
  <si>
    <t>남</t>
    <phoneticPr fontId="1" type="noConversion"/>
  </si>
  <si>
    <t>여</t>
    <phoneticPr fontId="1" type="noConversion"/>
  </si>
  <si>
    <t>2015(5월)</t>
    <phoneticPr fontId="1" type="noConversion"/>
  </si>
  <si>
    <t>계</t>
    <phoneticPr fontId="1" type="noConversion"/>
  </si>
  <si>
    <t>남</t>
    <phoneticPr fontId="1" type="noConversion"/>
  </si>
  <si>
    <t>여</t>
    <phoneticPr fontId="1" type="noConversion"/>
  </si>
  <si>
    <t>2015(6월)</t>
    <phoneticPr fontId="1" type="noConversion"/>
  </si>
  <si>
    <t>2015(7월)</t>
    <phoneticPr fontId="1" type="noConversion"/>
  </si>
  <si>
    <t>2015(5월)</t>
    <phoneticPr fontId="1" type="noConversion"/>
  </si>
  <si>
    <t>2015(8월)</t>
    <phoneticPr fontId="1" type="noConversion"/>
  </si>
  <si>
    <t>2015(9월)</t>
    <phoneticPr fontId="1" type="noConversion"/>
  </si>
  <si>
    <t>2015(10월)</t>
    <phoneticPr fontId="1" type="noConversion"/>
  </si>
  <si>
    <t>2015(11월)</t>
    <phoneticPr fontId="1" type="noConversion"/>
  </si>
  <si>
    <t>2015(12월)</t>
    <phoneticPr fontId="1" type="noConversion"/>
  </si>
  <si>
    <t>2016(1월)</t>
    <phoneticPr fontId="1" type="noConversion"/>
  </si>
  <si>
    <t>2016(2월)</t>
    <phoneticPr fontId="1" type="noConversion"/>
  </si>
  <si>
    <t>2016(3월)</t>
    <phoneticPr fontId="1" type="noConversion"/>
  </si>
  <si>
    <t>2016(4월)</t>
    <phoneticPr fontId="1" type="noConversion"/>
  </si>
  <si>
    <t>2016(5월)</t>
    <phoneticPr fontId="1" type="noConversion"/>
  </si>
  <si>
    <t>2016(6월)</t>
    <phoneticPr fontId="1" type="noConversion"/>
  </si>
  <si>
    <t>2016(7월)</t>
    <phoneticPr fontId="1" type="noConversion"/>
  </si>
  <si>
    <t>2016(8월)</t>
    <phoneticPr fontId="1" type="noConversion"/>
  </si>
  <si>
    <t>2016(9월)</t>
    <phoneticPr fontId="1" type="noConversion"/>
  </si>
  <si>
    <t>2016(10월)</t>
    <phoneticPr fontId="1" type="noConversion"/>
  </si>
  <si>
    <t>2016(11월)</t>
    <phoneticPr fontId="1" type="noConversion"/>
  </si>
  <si>
    <t>2016(12월)</t>
    <phoneticPr fontId="1" type="noConversion"/>
  </si>
  <si>
    <t>2017(1월)</t>
    <phoneticPr fontId="1" type="noConversion"/>
  </si>
  <si>
    <t>2017(2월)</t>
    <phoneticPr fontId="1" type="noConversion"/>
  </si>
  <si>
    <t>2017(3월)</t>
    <phoneticPr fontId="1" type="noConversion"/>
  </si>
  <si>
    <t>2017(4월)</t>
    <phoneticPr fontId="1" type="noConversion"/>
  </si>
  <si>
    <t>2017(5월)</t>
    <phoneticPr fontId="1" type="noConversion"/>
  </si>
  <si>
    <t>2017(6월)</t>
    <phoneticPr fontId="1" type="noConversion"/>
  </si>
  <si>
    <t>2017(7월)</t>
    <phoneticPr fontId="1" type="noConversion"/>
  </si>
  <si>
    <t>2017(8월)</t>
    <phoneticPr fontId="1" type="noConversion"/>
  </si>
  <si>
    <t>2017(9월)</t>
    <phoneticPr fontId="1" type="noConversion"/>
  </si>
  <si>
    <t>2017(10월)</t>
    <phoneticPr fontId="1" type="noConversion"/>
  </si>
  <si>
    <t>2017(11월)</t>
    <phoneticPr fontId="1" type="noConversion"/>
  </si>
  <si>
    <t>2017(12월)</t>
    <phoneticPr fontId="1" type="noConversion"/>
  </si>
  <si>
    <t>2018(1월)</t>
    <phoneticPr fontId="1" type="noConversion"/>
  </si>
  <si>
    <t>동탄5동</t>
    <phoneticPr fontId="1" type="noConversion"/>
  </si>
  <si>
    <t>동탄6동</t>
    <phoneticPr fontId="1" type="noConversion"/>
  </si>
  <si>
    <t>새솔동</t>
    <phoneticPr fontId="1" type="noConversion"/>
  </si>
  <si>
    <t>2018(2월)</t>
    <phoneticPr fontId="1" type="noConversion"/>
  </si>
  <si>
    <t>동탄5동</t>
  </si>
  <si>
    <t>동탄6동</t>
  </si>
  <si>
    <t>2018(3월)</t>
    <phoneticPr fontId="1" type="noConversion"/>
  </si>
  <si>
    <t>2018(3월)</t>
    <phoneticPr fontId="1" type="noConversion"/>
  </si>
  <si>
    <t>2018(4월)</t>
    <phoneticPr fontId="1" type="noConversion"/>
  </si>
  <si>
    <t>2018(5월)</t>
    <phoneticPr fontId="1" type="noConversion"/>
  </si>
  <si>
    <t>2018(6월)</t>
    <phoneticPr fontId="1" type="noConversion"/>
  </si>
  <si>
    <t>2018(6월)</t>
    <phoneticPr fontId="1" type="noConversion"/>
  </si>
  <si>
    <t>2018(7월)</t>
    <phoneticPr fontId="1" type="noConversion"/>
  </si>
  <si>
    <t>2018(7월)</t>
    <phoneticPr fontId="1" type="noConversion"/>
  </si>
  <si>
    <t>2018(8월)</t>
    <phoneticPr fontId="1" type="noConversion"/>
  </si>
  <si>
    <t>2018(11월)</t>
    <phoneticPr fontId="1" type="noConversion"/>
  </si>
  <si>
    <t>2018(12월)</t>
    <phoneticPr fontId="1" type="noConversion"/>
  </si>
  <si>
    <t>2018(12월)</t>
    <phoneticPr fontId="1" type="noConversion"/>
  </si>
  <si>
    <t>2019(1월)</t>
    <phoneticPr fontId="1" type="noConversion"/>
  </si>
  <si>
    <t>2019(2월)</t>
    <phoneticPr fontId="1" type="noConversion"/>
  </si>
  <si>
    <t>2018(8월)</t>
    <phoneticPr fontId="1" type="noConversion"/>
  </si>
  <si>
    <t>2018(9월)</t>
    <phoneticPr fontId="1" type="noConversion"/>
  </si>
  <si>
    <t>2018(10월)</t>
    <phoneticPr fontId="1" type="noConversion"/>
  </si>
  <si>
    <t>2019(3월)</t>
    <phoneticPr fontId="1" type="noConversion"/>
  </si>
  <si>
    <t>2019(4월)</t>
    <phoneticPr fontId="1" type="noConversion"/>
  </si>
  <si>
    <t>2019(5월)</t>
    <phoneticPr fontId="1" type="noConversion"/>
  </si>
  <si>
    <t>2019(6월)</t>
    <phoneticPr fontId="1" type="noConversion"/>
  </si>
  <si>
    <t>2019(7월)</t>
    <phoneticPr fontId="1" type="noConversion"/>
  </si>
  <si>
    <t>동탄7동</t>
    <phoneticPr fontId="1" type="noConversion"/>
  </si>
  <si>
    <t>2019(8월)</t>
    <phoneticPr fontId="1" type="noConversion"/>
  </si>
  <si>
    <t>2019(9월)</t>
    <phoneticPr fontId="1" type="noConversion"/>
  </si>
  <si>
    <t>2019(10월)</t>
    <phoneticPr fontId="1" type="noConversion"/>
  </si>
  <si>
    <t>동탄8동</t>
    <phoneticPr fontId="1" type="noConversion"/>
  </si>
  <si>
    <t>2019(10월)</t>
    <phoneticPr fontId="1" type="noConversion"/>
  </si>
  <si>
    <t>2019(11월)</t>
    <phoneticPr fontId="1" type="noConversion"/>
  </si>
  <si>
    <t>2019(12월)</t>
    <phoneticPr fontId="1" type="noConversion"/>
  </si>
  <si>
    <t>2019(12월)</t>
    <phoneticPr fontId="1" type="noConversion"/>
  </si>
  <si>
    <t>2020(1월)</t>
    <phoneticPr fontId="1" type="noConversion"/>
  </si>
  <si>
    <t>2020(1월)</t>
    <phoneticPr fontId="1" type="noConversion"/>
  </si>
  <si>
    <t>2020(2월)</t>
    <phoneticPr fontId="1" type="noConversion"/>
  </si>
  <si>
    <t>2020(2월)</t>
    <phoneticPr fontId="1" type="noConversion"/>
  </si>
  <si>
    <t>2020(3월)</t>
    <phoneticPr fontId="1" type="noConversion"/>
  </si>
  <si>
    <t>2020(4월)</t>
    <phoneticPr fontId="1" type="noConversion"/>
  </si>
  <si>
    <t>2020(5월)</t>
    <phoneticPr fontId="1" type="noConversion"/>
  </si>
  <si>
    <t>2020(6월)</t>
    <phoneticPr fontId="1" type="noConversion"/>
  </si>
  <si>
    <t>2020(7월)</t>
    <phoneticPr fontId="1" type="noConversion"/>
  </si>
  <si>
    <t>2020(8월)</t>
    <phoneticPr fontId="1" type="noConversion"/>
  </si>
  <si>
    <t xml:space="preserve"> </t>
    <phoneticPr fontId="1" type="noConversion"/>
  </si>
  <si>
    <t>2020(9월)</t>
    <phoneticPr fontId="1" type="noConversion"/>
  </si>
  <si>
    <t>2020(10월)</t>
    <phoneticPr fontId="1" type="noConversion"/>
  </si>
  <si>
    <t>2020(12월)</t>
    <phoneticPr fontId="1" type="noConversion"/>
  </si>
  <si>
    <t>2021(1월)</t>
    <phoneticPr fontId="1" type="noConversion"/>
  </si>
  <si>
    <t>2021(2월)</t>
    <phoneticPr fontId="1" type="noConversion"/>
  </si>
  <si>
    <t>외국국적동포
(남여포함)</t>
    <phoneticPr fontId="1" type="noConversion"/>
  </si>
  <si>
    <t>증감
(외국국적동포 제외)</t>
    <phoneticPr fontId="1" type="noConversion"/>
  </si>
  <si>
    <t>2021(3월)</t>
    <phoneticPr fontId="1" type="noConversion"/>
  </si>
  <si>
    <t>2021(4월)</t>
    <phoneticPr fontId="1" type="noConversion"/>
  </si>
  <si>
    <t>외국국적동포
(남)</t>
    <phoneticPr fontId="1" type="noConversion"/>
  </si>
  <si>
    <t>외국국적동포
(여)</t>
    <phoneticPr fontId="1" type="noConversion"/>
  </si>
  <si>
    <t>2021(5월)</t>
    <phoneticPr fontId="1" type="noConversion"/>
  </si>
  <si>
    <t>외국국적동포
계</t>
    <phoneticPr fontId="1" type="noConversion"/>
  </si>
  <si>
    <t>※ 외국인(등록외국인+외국국적동포)</t>
    <phoneticPr fontId="1" type="noConversion"/>
  </si>
  <si>
    <t>등록외국인
(남)</t>
    <phoneticPr fontId="1" type="noConversion"/>
  </si>
  <si>
    <t>등록외국인
(여)</t>
    <phoneticPr fontId="1" type="noConversion"/>
  </si>
  <si>
    <t>등록외국인
계</t>
    <phoneticPr fontId="1" type="noConversion"/>
  </si>
  <si>
    <t>2021(6월)</t>
    <phoneticPr fontId="1" type="noConversion"/>
  </si>
  <si>
    <t>2021(7월)</t>
    <phoneticPr fontId="1" type="noConversion"/>
  </si>
  <si>
    <t>2021(8월)</t>
    <phoneticPr fontId="1" type="noConversion"/>
  </si>
  <si>
    <t>2021(9월)</t>
    <phoneticPr fontId="1" type="noConversion"/>
  </si>
  <si>
    <t>2021(10월)</t>
    <phoneticPr fontId="1" type="noConversion"/>
  </si>
  <si>
    <t>2021(11월)</t>
    <phoneticPr fontId="1" type="noConversion"/>
  </si>
  <si>
    <t>2021(12월)</t>
    <phoneticPr fontId="1" type="noConversion"/>
  </si>
  <si>
    <t>2022(1월)</t>
    <phoneticPr fontId="1" type="noConversion"/>
  </si>
  <si>
    <t>2022(2월)</t>
    <phoneticPr fontId="1" type="noConversion"/>
  </si>
  <si>
    <t>등록외국인+
외국국적동포</t>
    <phoneticPr fontId="1" type="noConversion"/>
  </si>
  <si>
    <t>2022(3월)</t>
    <phoneticPr fontId="1" type="noConversion"/>
  </si>
  <si>
    <t>2022(4월)</t>
    <phoneticPr fontId="1" type="noConversion"/>
  </si>
  <si>
    <t>2022(5월)</t>
    <phoneticPr fontId="1" type="noConversion"/>
  </si>
  <si>
    <t>2022(6월)</t>
    <phoneticPr fontId="1" type="noConversion"/>
  </si>
  <si>
    <t>2022(7월)</t>
    <phoneticPr fontId="1" type="noConversion"/>
  </si>
  <si>
    <t>2022(8월)</t>
    <phoneticPr fontId="1" type="noConversion"/>
  </si>
  <si>
    <t>2022(9월)</t>
    <phoneticPr fontId="1" type="noConversion"/>
  </si>
  <si>
    <t>2022(10월)</t>
    <phoneticPr fontId="1" type="noConversion"/>
  </si>
  <si>
    <t>2022(11월)</t>
    <phoneticPr fontId="1" type="noConversion"/>
  </si>
  <si>
    <t>2022(12월)</t>
    <phoneticPr fontId="1" type="noConversion"/>
  </si>
  <si>
    <t>2023(1월)</t>
    <phoneticPr fontId="1" type="noConversion"/>
  </si>
  <si>
    <t>2023(2월)</t>
    <phoneticPr fontId="1" type="noConversion"/>
  </si>
  <si>
    <t>2023(3월)</t>
    <phoneticPr fontId="1" type="noConversion"/>
  </si>
  <si>
    <t>2023(4월)</t>
    <phoneticPr fontId="1" type="noConversion"/>
  </si>
  <si>
    <t>2023(5월)</t>
    <phoneticPr fontId="1" type="noConversion"/>
  </si>
  <si>
    <t>2023(6월)</t>
    <phoneticPr fontId="1" type="noConversion"/>
  </si>
  <si>
    <t>2023(7월)</t>
    <phoneticPr fontId="1" type="noConversion"/>
  </si>
  <si>
    <t>동탄9동</t>
    <phoneticPr fontId="1" type="noConversion"/>
  </si>
  <si>
    <t>2023(8월)</t>
    <phoneticPr fontId="1" type="noConversion"/>
  </si>
  <si>
    <t>2023(9월)</t>
    <phoneticPr fontId="1" type="noConversion"/>
  </si>
  <si>
    <t>2023(10월)</t>
    <phoneticPr fontId="1" type="noConversion"/>
  </si>
  <si>
    <t>2023(11월)</t>
    <phoneticPr fontId="1" type="noConversion"/>
  </si>
  <si>
    <t>2023(12월)</t>
    <phoneticPr fontId="1" type="noConversion"/>
  </si>
  <si>
    <t>2024(1월)</t>
    <phoneticPr fontId="1" type="noConversion"/>
  </si>
  <si>
    <t>2024(2월)</t>
    <phoneticPr fontId="1" type="noConversion"/>
  </si>
  <si>
    <t>2024(3월)</t>
    <phoneticPr fontId="1" type="noConversion"/>
  </si>
  <si>
    <t>2024(4월)</t>
    <phoneticPr fontId="1" type="noConversion"/>
  </si>
  <si>
    <t>2024(5월)</t>
    <phoneticPr fontId="1" type="noConversion"/>
  </si>
  <si>
    <t>2024(6월)</t>
    <phoneticPr fontId="1" type="noConversion"/>
  </si>
  <si>
    <t>2024(7월)</t>
    <phoneticPr fontId="1" type="noConversion"/>
  </si>
  <si>
    <t>2024(8월)</t>
    <phoneticPr fontId="1" type="noConversion"/>
  </si>
  <si>
    <t>2024(9월)</t>
    <phoneticPr fontId="1" type="noConversion"/>
  </si>
  <si>
    <t>2024(10월)</t>
    <phoneticPr fontId="1" type="noConversion"/>
  </si>
  <si>
    <t>2024(11월)</t>
    <phoneticPr fontId="1" type="noConversion"/>
  </si>
  <si>
    <t>2024(12월)</t>
    <phoneticPr fontId="1" type="noConversion"/>
  </si>
  <si>
    <t>2025(1월)</t>
    <phoneticPr fontId="1" type="noConversion"/>
  </si>
  <si>
    <t>2025(2월)</t>
    <phoneticPr fontId="1" type="noConversion"/>
  </si>
  <si>
    <t>2025(3월)</t>
    <phoneticPr fontId="1" type="noConversion"/>
  </si>
  <si>
    <t>2025(4월)</t>
    <phoneticPr fontId="1" type="noConversion"/>
  </si>
  <si>
    <t>2025(5월)</t>
    <phoneticPr fontId="1" type="noConversion"/>
  </si>
  <si>
    <t>2025(6월)</t>
    <phoneticPr fontId="1" type="noConversion"/>
  </si>
  <si>
    <t>2025(7월)</t>
    <phoneticPr fontId="1" type="noConversion"/>
  </si>
  <si>
    <t>2025(8월)</t>
    <phoneticPr fontId="1" type="noConversion"/>
  </si>
  <si>
    <t>2025(9월)</t>
    <phoneticPr fontId="1" type="noConversion"/>
  </si>
  <si>
    <t>2025(10월)</t>
    <phoneticPr fontId="1" type="noConversion"/>
  </si>
  <si>
    <t>2025(11월)</t>
    <phoneticPr fontId="1" type="noConversion"/>
  </si>
  <si>
    <t>2025(12월)</t>
    <phoneticPr fontId="1" type="noConversion"/>
  </si>
  <si>
    <t>2026(1월)</t>
    <phoneticPr fontId="1" type="noConversion"/>
  </si>
  <si>
    <t>2026(2월)</t>
    <phoneticPr fontId="1" type="noConversion"/>
  </si>
  <si>
    <t xml:space="preserve">읍면동 외국인 현황 </t>
    <phoneticPr fontId="1" type="noConversion"/>
  </si>
  <si>
    <t>우정읍</t>
  </si>
  <si>
    <t>향남읍</t>
  </si>
  <si>
    <t>남양읍</t>
  </si>
  <si>
    <t>마도면</t>
  </si>
  <si>
    <t>송산면</t>
  </si>
  <si>
    <t>서신면</t>
  </si>
  <si>
    <t>팔탄면</t>
  </si>
  <si>
    <t>장안면</t>
  </si>
  <si>
    <t>양감면</t>
  </si>
  <si>
    <t>새솔동</t>
  </si>
  <si>
    <t>봉담읍</t>
  </si>
  <si>
    <t>매송면</t>
  </si>
  <si>
    <t>비봉면</t>
  </si>
  <si>
    <t>정남면</t>
  </si>
  <si>
    <t>기배동</t>
  </si>
  <si>
    <t>진안동</t>
  </si>
  <si>
    <t>병점1동</t>
  </si>
  <si>
    <t>병점2동</t>
  </si>
  <si>
    <t>반월동</t>
  </si>
  <si>
    <t>화산동</t>
  </si>
  <si>
    <t>동탄1동</t>
  </si>
  <si>
    <t>동탄2동</t>
  </si>
  <si>
    <t>동탄3동</t>
  </si>
  <si>
    <t>동탄4동</t>
  </si>
  <si>
    <t>동탄7동</t>
  </si>
  <si>
    <t>동탄8동</t>
  </si>
  <si>
    <t>동탄9동</t>
  </si>
  <si>
    <t>2026(3월)</t>
    <phoneticPr fontId="1" type="noConversion"/>
  </si>
  <si>
    <t>2026(4월)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</si>
</sst>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</borders>
  <cellStyleXfs count="2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</cellStyleXfs>
  <cellXfs count="20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4" borderId="1" xfId="0" applyFill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5" borderId="0" xfId="0" applyFill="1">
      <alignment vertical="center"/>
    </xf>
    <xf numFmtId="0" fontId="0" fillId="4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9" fillId="7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0" fontId="0" fillId="4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3" fontId="0" fillId="4" borderId="1" xfId="0" applyNumberFormat="1" applyFill="1" applyBorder="1">
      <alignment vertical="center"/>
    </xf>
    <xf numFmtId="3" fontId="0" fillId="2" borderId="1" xfId="0" applyNumberFormat="1" applyFill="1" applyBorder="1">
      <alignment vertical="center"/>
    </xf>
    <xf numFmtId="0" fontId="3" fillId="3" borderId="3" xfId="0" applyFont="1" applyFill="1" applyBorder="1" applyAlignment="1">
      <alignment horizontal="center" vertical="center"/>
    </xf>
    <xf numFmtId="41" fontId="0" fillId="2" borderId="1" xfId="1" applyFont="1" applyFill="1" applyBorder="1">
      <alignment vertical="center"/>
    </xf>
    <xf numFmtId="41" fontId="0" fillId="4" borderId="1" xfId="1" applyFont="1" applyFill="1" applyBorder="1">
      <alignment vertical="center"/>
    </xf>
    <xf numFmtId="0" fontId="3" fillId="3" borderId="3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3" fontId="0" fillId="2" borderId="3" xfId="0" applyNumberFormat="1" applyFill="1" applyBorder="1">
      <alignment vertical="center"/>
    </xf>
    <xf numFmtId="0" fontId="0" fillId="4" borderId="3" xfId="0" applyFill="1" applyBorder="1">
      <alignment vertical="center"/>
    </xf>
    <xf numFmtId="41" fontId="0" fillId="2" borderId="14" xfId="1" applyFont="1" applyFill="1" applyBorder="1">
      <alignment vertical="center"/>
    </xf>
    <xf numFmtId="41" fontId="0" fillId="4" borderId="15" xfId="1" applyFont="1" applyFill="1" applyBorder="1">
      <alignment vertical="center"/>
    </xf>
    <xf numFmtId="41" fontId="0" fillId="2" borderId="16" xfId="1" applyFont="1" applyFill="1" applyBorder="1">
      <alignment vertical="center"/>
    </xf>
    <xf numFmtId="41" fontId="0" fillId="4" borderId="17" xfId="1" applyFont="1" applyFill="1" applyBorder="1">
      <alignment vertical="center"/>
    </xf>
    <xf numFmtId="41" fontId="0" fillId="4" borderId="18" xfId="1" applyFont="1" applyFill="1" applyBorder="1">
      <alignment vertical="center"/>
    </xf>
    <xf numFmtId="0" fontId="15" fillId="3" borderId="14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  <xf numFmtId="41" fontId="6" fillId="2" borderId="14" xfId="1" applyFont="1" applyFill="1" applyBorder="1">
      <alignment vertical="center"/>
    </xf>
    <xf numFmtId="41" fontId="6" fillId="2" borderId="1" xfId="1" applyFont="1" applyFill="1" applyBorder="1">
      <alignment vertical="center"/>
    </xf>
    <xf numFmtId="41" fontId="6" fillId="2" borderId="15" xfId="1" applyFont="1" applyFill="1" applyBorder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41" fontId="16" fillId="2" borderId="1" xfId="1" applyFont="1" applyFill="1" applyBorder="1">
      <alignment vertical="center"/>
    </xf>
    <xf numFmtId="0" fontId="0" fillId="2" borderId="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5" fillId="3" borderId="20" xfId="0" applyFont="1" applyFill="1" applyBorder="1" applyAlignment="1">
      <alignment horizontal="center" vertical="center"/>
    </xf>
    <xf numFmtId="41" fontId="6" fillId="2" borderId="20" xfId="1" applyFont="1" applyFill="1" applyBorder="1">
      <alignment vertical="center"/>
    </xf>
    <xf numFmtId="41" fontId="0" fillId="4" borderId="20" xfId="1" applyFont="1" applyFill="1" applyBorder="1">
      <alignment vertical="center"/>
    </xf>
    <xf numFmtId="41" fontId="16" fillId="2" borderId="2" xfId="1" applyFont="1" applyFill="1" applyBorder="1">
      <alignment vertical="center"/>
    </xf>
    <xf numFmtId="41" fontId="0" fillId="4" borderId="2" xfId="1" applyFont="1" applyFill="1" applyBorder="1">
      <alignment vertical="center"/>
    </xf>
    <xf numFmtId="0" fontId="0" fillId="0" borderId="0" xfId="0" applyAlignment="1">
      <alignment horizontal="left" vertical="center"/>
    </xf>
    <xf numFmtId="0" fontId="17" fillId="3" borderId="24" xfId="0" applyFont="1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/>
    </xf>
    <xf numFmtId="41" fontId="6" fillId="2" borderId="24" xfId="1" applyFont="1" applyFill="1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41" fontId="0" fillId="2" borderId="17" xfId="1" applyFont="1" applyFill="1" applyBorder="1">
      <alignment vertical="center"/>
    </xf>
    <xf numFmtId="41" fontId="0" fillId="4" borderId="25" xfId="1" applyFont="1" applyFill="1" applyBorder="1">
      <alignment vertical="center"/>
    </xf>
    <xf numFmtId="0" fontId="3" fillId="3" borderId="3" xfId="0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41" fontId="0" fillId="4" borderId="3" xfId="0" applyNumberFormat="1" applyFill="1" applyBorder="1">
      <alignment vertical="center"/>
    </xf>
    <xf numFmtId="41" fontId="0" fillId="4" borderId="1" xfId="0" applyNumberFormat="1" applyFill="1" applyBorder="1">
      <alignment vertical="center"/>
    </xf>
    <xf numFmtId="0" fontId="0" fillId="2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17" fillId="3" borderId="6" xfId="0" applyFont="1" applyFill="1" applyBorder="1" applyAlignment="1">
      <alignment horizontal="center" vertical="center" wrapText="1"/>
    </xf>
    <xf numFmtId="41" fontId="6" fillId="2" borderId="6" xfId="1" applyFont="1" applyFill="1" applyBorder="1">
      <alignment vertical="center"/>
    </xf>
    <xf numFmtId="41" fontId="0" fillId="4" borderId="27" xfId="1" applyFont="1" applyFill="1" applyBorder="1">
      <alignment vertical="center"/>
    </xf>
    <xf numFmtId="41" fontId="6" fillId="2" borderId="29" xfId="1" applyFont="1" applyFill="1" applyBorder="1">
      <alignment vertical="center"/>
    </xf>
    <xf numFmtId="0" fontId="17" fillId="3" borderId="3" xfId="0" applyFont="1" applyFill="1" applyBorder="1" applyAlignment="1">
      <alignment horizontal="center" vertical="center" wrapText="1"/>
    </xf>
    <xf numFmtId="41" fontId="6" fillId="2" borderId="3" xfId="1" applyFont="1" applyFill="1" applyBorder="1">
      <alignment vertical="center"/>
    </xf>
    <xf numFmtId="41" fontId="16" fillId="2" borderId="29" xfId="1" applyFont="1" applyFill="1" applyBorder="1">
      <alignment vertical="center"/>
    </xf>
    <xf numFmtId="41" fontId="16" fillId="2" borderId="30" xfId="1" applyFont="1" applyFill="1" applyBorder="1">
      <alignment vertical="center"/>
    </xf>
    <xf numFmtId="0" fontId="3" fillId="3" borderId="3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3" fontId="0" fillId="0" borderId="1" xfId="0" applyNumberFormat="1" applyFill="1" applyBorder="1">
      <alignment vertical="center"/>
    </xf>
    <xf numFmtId="0" fontId="17" fillId="3" borderId="2" xfId="0" applyFont="1" applyFill="1" applyBorder="1" applyAlignment="1">
      <alignment horizontal="center" vertical="center" wrapText="1"/>
    </xf>
    <xf numFmtId="41" fontId="6" fillId="2" borderId="2" xfId="1" applyFont="1" applyFill="1" applyBorder="1">
      <alignment vertical="center"/>
    </xf>
    <xf numFmtId="3" fontId="0" fillId="0" borderId="3" xfId="0" applyNumberFormat="1" applyFill="1" applyBorder="1">
      <alignment vertical="center"/>
    </xf>
    <xf numFmtId="0" fontId="17" fillId="3" borderId="15" xfId="0" applyFont="1" applyFill="1" applyBorder="1" applyAlignment="1">
      <alignment horizontal="center" vertical="center" wrapText="1"/>
    </xf>
    <xf numFmtId="41" fontId="16" fillId="2" borderId="17" xfId="1" applyFont="1" applyFill="1" applyBorder="1">
      <alignment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17" fillId="9" borderId="1" xfId="0" applyFont="1" applyFill="1" applyBorder="1" applyAlignment="1">
      <alignment vertical="center" wrapText="1"/>
    </xf>
    <xf numFmtId="41" fontId="6" fillId="8" borderId="1" xfId="0" applyNumberFormat="1" applyFont="1" applyFill="1" applyBorder="1">
      <alignment vertical="center"/>
    </xf>
    <xf numFmtId="41" fontId="0" fillId="8" borderId="1" xfId="0" applyNumberFormat="1" applyFill="1" applyBorder="1">
      <alignment vertical="center"/>
    </xf>
    <xf numFmtId="0" fontId="3" fillId="3" borderId="3" xfId="0" applyFont="1" applyFill="1" applyBorder="1" applyAlignment="1">
      <alignment horizontal="center" vertical="center"/>
    </xf>
    <xf numFmtId="41" fontId="6" fillId="2" borderId="17" xfId="1" applyFont="1" applyFill="1" applyBorder="1">
      <alignment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41" fontId="0" fillId="2" borderId="31" xfId="1" applyFont="1" applyFill="1" applyBorder="1">
      <alignment vertical="center"/>
    </xf>
    <xf numFmtId="41" fontId="0" fillId="4" borderId="31" xfId="1" applyFont="1" applyFill="1" applyBorder="1">
      <alignment vertical="center"/>
    </xf>
    <xf numFmtId="41" fontId="6" fillId="2" borderId="31" xfId="1" applyFont="1" applyFill="1" applyBorder="1">
      <alignment vertical="center"/>
    </xf>
    <xf numFmtId="41" fontId="0" fillId="4" borderId="32" xfId="1" applyFont="1" applyFill="1" applyBorder="1">
      <alignment vertical="center"/>
    </xf>
    <xf numFmtId="0" fontId="0" fillId="0" borderId="33" xfId="0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0" fontId="0" fillId="4" borderId="36" xfId="0" applyFill="1" applyBorder="1">
      <alignment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17" fillId="9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13" fillId="5" borderId="11" xfId="0" applyFont="1" applyFill="1" applyBorder="1" applyAlignment="1">
      <alignment horizontal="center" vertical="center"/>
    </xf>
    <xf numFmtId="0" fontId="14" fillId="5" borderId="12" xfId="0" applyFont="1" applyFill="1" applyBorder="1" applyAlignment="1">
      <alignment horizontal="center" vertical="center"/>
    </xf>
    <xf numFmtId="0" fontId="14" fillId="5" borderId="13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16" fillId="3" borderId="6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/>
    </xf>
    <xf numFmtId="0" fontId="13" fillId="5" borderId="22" xfId="0" applyFont="1" applyFill="1" applyBorder="1" applyAlignment="1">
      <alignment horizontal="center" vertical="center"/>
    </xf>
    <xf numFmtId="0" fontId="13" fillId="5" borderId="23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3" fillId="5" borderId="28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0" fontId="13" fillId="3" borderId="2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worksheet" Target="worksheets/sheet134.xml"/><Relationship Id="rId139" Type="http://schemas.openxmlformats.org/officeDocument/2006/relationships/worksheet" Target="worksheets/sheet13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55" Type="http://schemas.openxmlformats.org/officeDocument/2006/relationships/calcChain" Target="calcChain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theme" Target="theme/theme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styles" Target="styles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sharedStrings" Target="sharedStrings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6.bin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7.bin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8.bin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9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0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1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2.bin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3.bin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4.bin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5.bin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6.bin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7.bin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8.bin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9.bin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0.bin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1.bin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2.bin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3.bin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4.bin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5.bin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6.bin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7.bin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8.bin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9.bin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0.bin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1.bin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2.bin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3.bin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4.bin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5.bin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6.bin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7.bin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9"/>
  <sheetViews>
    <sheetView workbookViewId="0">
      <selection activeCell="B19" sqref="B19"/>
    </sheetView>
  </sheetViews>
  <sheetFormatPr defaultRowHeight="16.5"/>
  <cols>
    <col min="1" max="1" width="20.75" customWidth="1"/>
    <col min="2" max="2" width="26.75" customWidth="1"/>
  </cols>
  <sheetData>
    <row r="1" spans="1:2" ht="26.25">
      <c r="A1" s="156" t="s">
        <v>55</v>
      </c>
      <c r="B1" s="157"/>
    </row>
    <row r="2" spans="1:2" ht="20.25">
      <c r="A2" s="18"/>
      <c r="B2" s="18" t="s">
        <v>56</v>
      </c>
    </row>
    <row r="3" spans="1:2" ht="20.25">
      <c r="A3" s="19">
        <v>2008</v>
      </c>
      <c r="B3" s="20">
        <v>22369</v>
      </c>
    </row>
    <row r="4" spans="1:2" ht="20.25">
      <c r="A4" s="19">
        <v>2009</v>
      </c>
      <c r="B4" s="20">
        <v>23633</v>
      </c>
    </row>
    <row r="5" spans="1:2" ht="20.25">
      <c r="A5" s="19">
        <v>2010</v>
      </c>
      <c r="B5" s="20">
        <v>26488</v>
      </c>
    </row>
    <row r="6" spans="1:2" ht="20.25">
      <c r="A6" s="19">
        <v>2011</v>
      </c>
      <c r="B6" s="20">
        <v>27079</v>
      </c>
    </row>
    <row r="7" spans="1:2" ht="20.25">
      <c r="A7" s="19">
        <v>2012</v>
      </c>
      <c r="B7" s="20">
        <v>25159</v>
      </c>
    </row>
    <row r="8" spans="1:2" ht="20.25">
      <c r="A8" s="19">
        <v>2013</v>
      </c>
      <c r="B8" s="20">
        <v>27877</v>
      </c>
    </row>
    <row r="9" spans="1:2" ht="20.25">
      <c r="A9" s="19">
        <v>2014</v>
      </c>
      <c r="B9" s="20"/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8"/>
  <sheetViews>
    <sheetView topLeftCell="A4" workbookViewId="0">
      <selection activeCell="I10" sqref="I10"/>
    </sheetView>
  </sheetViews>
  <sheetFormatPr defaultRowHeight="16.5"/>
  <cols>
    <col min="1" max="2" width="9.125" customWidth="1"/>
    <col min="3" max="3" width="7.875" customWidth="1"/>
    <col min="4" max="4" width="9.25" customWidth="1"/>
  </cols>
  <sheetData>
    <row r="1" spans="1:9" ht="38.25">
      <c r="A1" s="3"/>
      <c r="B1" s="4"/>
      <c r="C1" s="4"/>
      <c r="D1" s="5" t="s">
        <v>29</v>
      </c>
    </row>
    <row r="3" spans="1:9" ht="17.25">
      <c r="A3" s="158" t="s">
        <v>27</v>
      </c>
      <c r="B3" s="160">
        <v>2010</v>
      </c>
      <c r="C3" s="161"/>
      <c r="D3" s="162"/>
      <c r="F3" s="7" t="s">
        <v>32</v>
      </c>
      <c r="G3" s="163">
        <v>26488</v>
      </c>
      <c r="H3" s="164"/>
      <c r="I3" s="165"/>
    </row>
    <row r="4" spans="1:9" ht="17.25">
      <c r="A4" s="159"/>
      <c r="B4" s="6" t="s">
        <v>28</v>
      </c>
      <c r="C4" s="6" t="s">
        <v>0</v>
      </c>
      <c r="D4" s="6" t="s">
        <v>1</v>
      </c>
      <c r="F4" s="1" t="s">
        <v>33</v>
      </c>
      <c r="G4" s="1">
        <v>15289</v>
      </c>
      <c r="H4" s="1">
        <v>4132</v>
      </c>
      <c r="I4" s="11">
        <v>19421</v>
      </c>
    </row>
    <row r="5" spans="1:9" ht="30.6" customHeight="1">
      <c r="A5" s="8" t="s">
        <v>26</v>
      </c>
      <c r="B5" s="9">
        <f>SUM(C5+D5)</f>
        <v>26488</v>
      </c>
      <c r="C5" s="9">
        <f>SUM(C6:C28)</f>
        <v>19421</v>
      </c>
      <c r="D5" s="9">
        <f>SUM(D6:D28)</f>
        <v>7067</v>
      </c>
      <c r="F5" s="1" t="s">
        <v>34</v>
      </c>
      <c r="G5" s="1">
        <v>4827</v>
      </c>
      <c r="H5" s="1">
        <v>2240</v>
      </c>
      <c r="I5" s="11">
        <v>7067</v>
      </c>
    </row>
    <row r="6" spans="1:9" ht="30.6" customHeight="1">
      <c r="A6" s="1" t="s">
        <v>3</v>
      </c>
      <c r="B6" s="10">
        <f>SUM(C6+D6)</f>
        <v>2849</v>
      </c>
      <c r="C6" s="10">
        <v>1845</v>
      </c>
      <c r="D6" s="10">
        <v>1004</v>
      </c>
    </row>
    <row r="7" spans="1:9" ht="30.6" customHeight="1">
      <c r="A7" s="1" t="s">
        <v>4</v>
      </c>
      <c r="B7" s="10">
        <f t="shared" ref="B7:B28" si="0">SUM(C7+D7)</f>
        <v>894</v>
      </c>
      <c r="C7" s="10">
        <v>617</v>
      </c>
      <c r="D7" s="10">
        <v>277</v>
      </c>
      <c r="F7" s="16" t="s">
        <v>41</v>
      </c>
      <c r="G7" s="16" t="s">
        <v>39</v>
      </c>
      <c r="H7" s="16" t="s">
        <v>40</v>
      </c>
    </row>
    <row r="8" spans="1:9" ht="30.6" customHeight="1">
      <c r="A8" s="1" t="s">
        <v>5</v>
      </c>
      <c r="B8" s="10">
        <f t="shared" si="0"/>
        <v>3080</v>
      </c>
      <c r="C8" s="10">
        <v>2221</v>
      </c>
      <c r="D8" s="10">
        <v>859</v>
      </c>
      <c r="F8" s="16" t="s">
        <v>37</v>
      </c>
      <c r="G8" s="16">
        <v>14967</v>
      </c>
      <c r="H8" s="16">
        <v>4620</v>
      </c>
    </row>
    <row r="9" spans="1:9" ht="30.6" customHeight="1">
      <c r="A9" s="1" t="s">
        <v>6</v>
      </c>
      <c r="B9" s="10">
        <f t="shared" si="0"/>
        <v>157</v>
      </c>
      <c r="C9" s="10">
        <v>73</v>
      </c>
      <c r="D9" s="10">
        <v>84</v>
      </c>
      <c r="F9" s="16" t="s">
        <v>38</v>
      </c>
      <c r="G9" s="16">
        <v>4454</v>
      </c>
      <c r="H9" s="16">
        <v>2447</v>
      </c>
    </row>
    <row r="10" spans="1:9" ht="30.6" customHeight="1">
      <c r="A10" s="1" t="s">
        <v>7</v>
      </c>
      <c r="B10" s="10">
        <f t="shared" si="0"/>
        <v>574</v>
      </c>
      <c r="C10" s="10">
        <v>444</v>
      </c>
      <c r="D10" s="10">
        <v>130</v>
      </c>
    </row>
    <row r="11" spans="1:9" ht="30.6" customHeight="1">
      <c r="A11" s="1" t="s">
        <v>8</v>
      </c>
      <c r="B11" s="10">
        <f t="shared" si="0"/>
        <v>1262</v>
      </c>
      <c r="C11" s="10">
        <v>1107</v>
      </c>
      <c r="D11" s="10">
        <v>155</v>
      </c>
    </row>
    <row r="12" spans="1:9" ht="30.6" customHeight="1">
      <c r="A12" s="1" t="s">
        <v>9</v>
      </c>
      <c r="B12" s="10">
        <f t="shared" si="0"/>
        <v>541</v>
      </c>
      <c r="C12" s="10">
        <v>358</v>
      </c>
      <c r="D12" s="10">
        <v>183</v>
      </c>
    </row>
    <row r="13" spans="1:9" ht="30.6" customHeight="1">
      <c r="A13" s="1" t="s">
        <v>10</v>
      </c>
      <c r="B13" s="10">
        <f t="shared" si="0"/>
        <v>609</v>
      </c>
      <c r="C13" s="10">
        <v>461</v>
      </c>
      <c r="D13" s="10">
        <v>148</v>
      </c>
    </row>
    <row r="14" spans="1:9" ht="30.6" customHeight="1">
      <c r="A14" s="1" t="s">
        <v>11</v>
      </c>
      <c r="B14" s="10">
        <f t="shared" si="0"/>
        <v>3799</v>
      </c>
      <c r="C14" s="10">
        <v>3119</v>
      </c>
      <c r="D14" s="10">
        <v>680</v>
      </c>
    </row>
    <row r="15" spans="1:9" ht="30.6" customHeight="1">
      <c r="A15" s="1" t="s">
        <v>12</v>
      </c>
      <c r="B15" s="10">
        <f t="shared" si="0"/>
        <v>2355</v>
      </c>
      <c r="C15" s="10">
        <v>1937</v>
      </c>
      <c r="D15" s="10">
        <v>418</v>
      </c>
    </row>
    <row r="16" spans="1:9" ht="30.6" customHeight="1">
      <c r="A16" s="1" t="s">
        <v>13</v>
      </c>
      <c r="B16" s="10">
        <f t="shared" si="0"/>
        <v>1608</v>
      </c>
      <c r="C16" s="10">
        <v>1344</v>
      </c>
      <c r="D16" s="10">
        <v>264</v>
      </c>
    </row>
    <row r="17" spans="1:4" ht="30.6" customHeight="1">
      <c r="A17" s="1" t="s">
        <v>14</v>
      </c>
      <c r="B17" s="10">
        <f t="shared" si="0"/>
        <v>2906</v>
      </c>
      <c r="C17" s="10">
        <v>2195</v>
      </c>
      <c r="D17" s="10">
        <v>711</v>
      </c>
    </row>
    <row r="18" spans="1:4" ht="30.6" customHeight="1">
      <c r="A18" s="1" t="s">
        <v>15</v>
      </c>
      <c r="B18" s="10">
        <f t="shared" si="0"/>
        <v>709</v>
      </c>
      <c r="C18" s="10">
        <v>489</v>
      </c>
      <c r="D18" s="10">
        <v>220</v>
      </c>
    </row>
    <row r="19" spans="1:4" ht="30.6" customHeight="1">
      <c r="A19" s="1" t="s">
        <v>16</v>
      </c>
      <c r="B19" s="10">
        <f t="shared" si="0"/>
        <v>1859</v>
      </c>
      <c r="C19" s="10">
        <v>1441</v>
      </c>
      <c r="D19" s="10">
        <v>418</v>
      </c>
    </row>
    <row r="20" spans="1:4" ht="30.6" customHeight="1">
      <c r="A20" s="1" t="s">
        <v>17</v>
      </c>
      <c r="B20" s="10">
        <f t="shared" si="0"/>
        <v>826</v>
      </c>
      <c r="C20" s="10">
        <v>425</v>
      </c>
      <c r="D20" s="10">
        <v>401</v>
      </c>
    </row>
    <row r="21" spans="1:4" ht="30.6" customHeight="1">
      <c r="A21" s="1" t="s">
        <v>18</v>
      </c>
      <c r="B21" s="10">
        <f t="shared" si="0"/>
        <v>298</v>
      </c>
      <c r="C21" s="10">
        <v>135</v>
      </c>
      <c r="D21" s="10">
        <v>163</v>
      </c>
    </row>
    <row r="22" spans="1:4" ht="30.6" customHeight="1">
      <c r="A22" s="1" t="s">
        <v>19</v>
      </c>
      <c r="B22" s="10">
        <f t="shared" si="0"/>
        <v>110</v>
      </c>
      <c r="C22" s="10">
        <v>44</v>
      </c>
      <c r="D22" s="10">
        <v>66</v>
      </c>
    </row>
    <row r="23" spans="1:4" ht="30.6" customHeight="1">
      <c r="A23" s="1" t="s">
        <v>20</v>
      </c>
      <c r="B23" s="10">
        <f t="shared" si="0"/>
        <v>328</v>
      </c>
      <c r="C23" s="10">
        <v>212</v>
      </c>
      <c r="D23" s="10">
        <v>116</v>
      </c>
    </row>
    <row r="24" spans="1:4" ht="30.6" customHeight="1">
      <c r="A24" s="1" t="s">
        <v>21</v>
      </c>
      <c r="B24" s="10">
        <f t="shared" si="0"/>
        <v>315</v>
      </c>
      <c r="C24" s="10">
        <v>179</v>
      </c>
      <c r="D24" s="10">
        <v>136</v>
      </c>
    </row>
    <row r="25" spans="1:4" ht="30.6" customHeight="1">
      <c r="A25" s="1" t="s">
        <v>22</v>
      </c>
      <c r="B25" s="10">
        <f t="shared" si="0"/>
        <v>776</v>
      </c>
      <c r="C25" s="10">
        <v>504</v>
      </c>
      <c r="D25" s="10">
        <v>272</v>
      </c>
    </row>
    <row r="26" spans="1:4" ht="30.6" customHeight="1">
      <c r="A26" s="1" t="s">
        <v>23</v>
      </c>
      <c r="B26" s="10">
        <f t="shared" si="0"/>
        <v>436</v>
      </c>
      <c r="C26" s="10">
        <v>213</v>
      </c>
      <c r="D26" s="10">
        <v>223</v>
      </c>
    </row>
    <row r="27" spans="1:4" ht="30.6" customHeight="1">
      <c r="A27" s="1" t="s">
        <v>24</v>
      </c>
      <c r="B27" s="10">
        <f t="shared" si="0"/>
        <v>63</v>
      </c>
      <c r="C27" s="10">
        <v>20</v>
      </c>
      <c r="D27" s="10">
        <v>43</v>
      </c>
    </row>
    <row r="28" spans="1:4" ht="30.6" customHeight="1">
      <c r="A28" s="1" t="s">
        <v>25</v>
      </c>
      <c r="B28" s="10">
        <f t="shared" si="0"/>
        <v>134</v>
      </c>
      <c r="C28" s="10">
        <v>38</v>
      </c>
      <c r="D28" s="10">
        <v>96</v>
      </c>
    </row>
  </sheetData>
  <mergeCells count="3">
    <mergeCell ref="A3:A4"/>
    <mergeCell ref="B3:D3"/>
    <mergeCell ref="G3:I3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8"/>
  <sheetViews>
    <sheetView workbookViewId="0">
      <selection activeCell="H15" sqref="H15"/>
    </sheetView>
  </sheetViews>
  <sheetFormatPr defaultRowHeight="16.5"/>
  <cols>
    <col min="1" max="2" width="9.125" customWidth="1"/>
    <col min="3" max="3" width="7.875" customWidth="1"/>
    <col min="4" max="4" width="9.25" customWidth="1"/>
  </cols>
  <sheetData>
    <row r="1" spans="1:10" ht="38.25">
      <c r="A1" s="3"/>
      <c r="B1" s="4"/>
      <c r="C1" s="4"/>
      <c r="D1" s="5" t="s">
        <v>29</v>
      </c>
    </row>
    <row r="3" spans="1:10" ht="17.25">
      <c r="A3" s="158" t="s">
        <v>27</v>
      </c>
      <c r="B3" s="160">
        <v>2011</v>
      </c>
      <c r="C3" s="161"/>
      <c r="D3" s="162"/>
    </row>
    <row r="4" spans="1:10" ht="17.25">
      <c r="A4" s="159"/>
      <c r="B4" s="6" t="s">
        <v>28</v>
      </c>
      <c r="C4" s="6" t="s">
        <v>0</v>
      </c>
      <c r="D4" s="6" t="s">
        <v>1</v>
      </c>
      <c r="F4" s="7" t="s">
        <v>32</v>
      </c>
      <c r="G4" s="163">
        <v>27079</v>
      </c>
      <c r="H4" s="164"/>
      <c r="I4" s="165"/>
    </row>
    <row r="5" spans="1:10" ht="30.6" customHeight="1">
      <c r="A5" s="8" t="s">
        <v>26</v>
      </c>
      <c r="B5" s="9">
        <f>SUM(C5+D5)</f>
        <v>27079</v>
      </c>
      <c r="C5" s="9">
        <f>SUM(C6:C28)</f>
        <v>19769</v>
      </c>
      <c r="D5" s="9">
        <f>SUM(D6:D28)</f>
        <v>7310</v>
      </c>
      <c r="F5" s="1" t="s">
        <v>33</v>
      </c>
      <c r="G5" s="1">
        <v>18336</v>
      </c>
      <c r="H5" s="1">
        <v>1433</v>
      </c>
      <c r="I5" s="11">
        <v>19769</v>
      </c>
      <c r="J5" s="12">
        <v>-4</v>
      </c>
    </row>
    <row r="6" spans="1:10" ht="30.6" customHeight="1">
      <c r="A6" s="1" t="s">
        <v>3</v>
      </c>
      <c r="B6" s="10">
        <f t="shared" ref="B6:B28" si="0">SUM(C6+D6)</f>
        <v>2841</v>
      </c>
      <c r="C6" s="10">
        <v>1815</v>
      </c>
      <c r="D6" s="10">
        <v>1026</v>
      </c>
      <c r="F6" s="1" t="s">
        <v>34</v>
      </c>
      <c r="G6" s="1">
        <v>6329</v>
      </c>
      <c r="H6" s="1">
        <v>981</v>
      </c>
      <c r="I6" s="11">
        <v>7310</v>
      </c>
      <c r="J6" s="12">
        <v>-1</v>
      </c>
    </row>
    <row r="7" spans="1:10" ht="30.6" customHeight="1">
      <c r="A7" s="1" t="s">
        <v>4</v>
      </c>
      <c r="B7" s="10">
        <f t="shared" si="0"/>
        <v>1018</v>
      </c>
      <c r="C7" s="10">
        <v>698</v>
      </c>
      <c r="D7" s="10">
        <v>320</v>
      </c>
      <c r="J7" t="s">
        <v>35</v>
      </c>
    </row>
    <row r="8" spans="1:10" ht="30.6" customHeight="1">
      <c r="A8" s="1" t="s">
        <v>5</v>
      </c>
      <c r="B8" s="10">
        <f t="shared" si="0"/>
        <v>3617</v>
      </c>
      <c r="C8" s="10">
        <v>2553</v>
      </c>
      <c r="D8" s="10">
        <v>1064</v>
      </c>
      <c r="F8" s="16" t="s">
        <v>41</v>
      </c>
      <c r="G8" s="16" t="s">
        <v>39</v>
      </c>
      <c r="H8" s="16" t="s">
        <v>40</v>
      </c>
    </row>
    <row r="9" spans="1:10" ht="30.6" customHeight="1">
      <c r="A9" s="1" t="s">
        <v>6</v>
      </c>
      <c r="B9" s="10">
        <f t="shared" si="0"/>
        <v>156</v>
      </c>
      <c r="C9" s="10">
        <v>66</v>
      </c>
      <c r="D9" s="10">
        <v>90</v>
      </c>
      <c r="F9" s="16" t="s">
        <v>37</v>
      </c>
      <c r="G9" s="16">
        <v>15399</v>
      </c>
      <c r="H9" s="16">
        <v>4923</v>
      </c>
    </row>
    <row r="10" spans="1:10" ht="30.6" customHeight="1">
      <c r="A10" s="1" t="s">
        <v>7</v>
      </c>
      <c r="B10" s="10">
        <f t="shared" si="0"/>
        <v>542</v>
      </c>
      <c r="C10" s="10">
        <v>412</v>
      </c>
      <c r="D10" s="10">
        <v>130</v>
      </c>
      <c r="F10" s="16" t="s">
        <v>38</v>
      </c>
      <c r="G10" s="16">
        <v>4371</v>
      </c>
      <c r="H10" s="16">
        <v>2387</v>
      </c>
    </row>
    <row r="11" spans="1:10" ht="30.6" customHeight="1">
      <c r="A11" s="1" t="s">
        <v>8</v>
      </c>
      <c r="B11" s="10">
        <f t="shared" si="0"/>
        <v>1332</v>
      </c>
      <c r="C11" s="10">
        <v>1156</v>
      </c>
      <c r="D11" s="10">
        <v>176</v>
      </c>
    </row>
    <row r="12" spans="1:10" ht="30.6" customHeight="1">
      <c r="A12" s="1" t="s">
        <v>9</v>
      </c>
      <c r="B12" s="10">
        <f t="shared" si="0"/>
        <v>517</v>
      </c>
      <c r="C12" s="10">
        <v>345</v>
      </c>
      <c r="D12" s="10">
        <v>172</v>
      </c>
    </row>
    <row r="13" spans="1:10" ht="30.6" customHeight="1">
      <c r="A13" s="1" t="s">
        <v>10</v>
      </c>
      <c r="B13" s="10">
        <f t="shared" si="0"/>
        <v>588</v>
      </c>
      <c r="C13" s="10">
        <v>455</v>
      </c>
      <c r="D13" s="10">
        <v>133</v>
      </c>
    </row>
    <row r="14" spans="1:10" ht="30.6" customHeight="1">
      <c r="A14" s="1" t="s">
        <v>11</v>
      </c>
      <c r="B14" s="10">
        <f t="shared" si="0"/>
        <v>3815</v>
      </c>
      <c r="C14" s="10">
        <v>3075</v>
      </c>
      <c r="D14" s="10">
        <v>740</v>
      </c>
    </row>
    <row r="15" spans="1:10" ht="30.6" customHeight="1">
      <c r="A15" s="1" t="s">
        <v>12</v>
      </c>
      <c r="B15" s="10">
        <f t="shared" si="0"/>
        <v>2513</v>
      </c>
      <c r="C15" s="10">
        <v>2060</v>
      </c>
      <c r="D15" s="10">
        <v>453</v>
      </c>
    </row>
    <row r="16" spans="1:10" ht="30.6" customHeight="1">
      <c r="A16" s="1" t="s">
        <v>13</v>
      </c>
      <c r="B16" s="10">
        <f t="shared" si="0"/>
        <v>1603</v>
      </c>
      <c r="C16" s="10">
        <v>1353</v>
      </c>
      <c r="D16" s="10">
        <v>250</v>
      </c>
    </row>
    <row r="17" spans="1:10" ht="30.6" customHeight="1">
      <c r="A17" s="1" t="s">
        <v>14</v>
      </c>
      <c r="B17" s="10">
        <f t="shared" si="0"/>
        <v>2853</v>
      </c>
      <c r="C17" s="10">
        <v>2132</v>
      </c>
      <c r="D17" s="10">
        <v>721</v>
      </c>
    </row>
    <row r="18" spans="1:10" ht="30.6" customHeight="1">
      <c r="A18" s="1" t="s">
        <v>15</v>
      </c>
      <c r="B18" s="10">
        <f t="shared" si="0"/>
        <v>516</v>
      </c>
      <c r="C18" s="10">
        <v>376</v>
      </c>
      <c r="D18" s="10">
        <v>140</v>
      </c>
    </row>
    <row r="19" spans="1:10" ht="30.6" customHeight="1">
      <c r="A19" s="1" t="s">
        <v>16</v>
      </c>
      <c r="B19" s="10">
        <f t="shared" si="0"/>
        <v>1779</v>
      </c>
      <c r="C19" s="10">
        <v>1410</v>
      </c>
      <c r="D19" s="10">
        <v>369</v>
      </c>
      <c r="G19">
        <v>4553</v>
      </c>
      <c r="H19">
        <v>1526</v>
      </c>
      <c r="J19">
        <v>13984</v>
      </c>
    </row>
    <row r="20" spans="1:10" ht="30.6" customHeight="1">
      <c r="A20" s="1" t="s">
        <v>17</v>
      </c>
      <c r="B20" s="10">
        <f t="shared" si="0"/>
        <v>863</v>
      </c>
      <c r="C20" s="10">
        <v>436</v>
      </c>
      <c r="D20" s="10">
        <v>427</v>
      </c>
      <c r="G20">
        <v>1526</v>
      </c>
      <c r="H20">
        <v>861</v>
      </c>
      <c r="J20">
        <v>1410</v>
      </c>
    </row>
    <row r="21" spans="1:10" ht="30.6" customHeight="1">
      <c r="A21" s="1" t="s">
        <v>18</v>
      </c>
      <c r="B21" s="10">
        <f t="shared" si="0"/>
        <v>329</v>
      </c>
      <c r="C21" s="10">
        <v>146</v>
      </c>
      <c r="D21" s="10">
        <v>183</v>
      </c>
    </row>
    <row r="22" spans="1:10" ht="30.6" customHeight="1">
      <c r="A22" s="1" t="s">
        <v>19</v>
      </c>
      <c r="B22" s="10">
        <f t="shared" si="0"/>
        <v>80</v>
      </c>
      <c r="C22" s="10">
        <v>29</v>
      </c>
      <c r="D22" s="10">
        <v>51</v>
      </c>
    </row>
    <row r="23" spans="1:10" ht="30.6" customHeight="1">
      <c r="A23" s="1" t="s">
        <v>20</v>
      </c>
      <c r="B23" s="10">
        <f t="shared" si="0"/>
        <v>284</v>
      </c>
      <c r="C23" s="10">
        <v>189</v>
      </c>
      <c r="D23" s="10">
        <v>95</v>
      </c>
    </row>
    <row r="24" spans="1:10" ht="30.6" customHeight="1">
      <c r="A24" s="1" t="s">
        <v>21</v>
      </c>
      <c r="B24" s="10">
        <f t="shared" si="0"/>
        <v>291</v>
      </c>
      <c r="C24" s="10">
        <v>172</v>
      </c>
      <c r="D24" s="10">
        <v>119</v>
      </c>
    </row>
    <row r="25" spans="1:10" ht="30.6" customHeight="1">
      <c r="A25" s="1" t="s">
        <v>22</v>
      </c>
      <c r="B25" s="10">
        <f t="shared" si="0"/>
        <v>766</v>
      </c>
      <c r="C25" s="10">
        <v>496</v>
      </c>
      <c r="D25" s="10">
        <v>270</v>
      </c>
    </row>
    <row r="26" spans="1:10" ht="30.6" customHeight="1">
      <c r="A26" s="1" t="s">
        <v>23</v>
      </c>
      <c r="B26" s="10">
        <f t="shared" si="0"/>
        <v>612</v>
      </c>
      <c r="C26" s="10">
        <v>344</v>
      </c>
      <c r="D26" s="10">
        <v>268</v>
      </c>
    </row>
    <row r="27" spans="1:10" ht="30.6" customHeight="1">
      <c r="A27" s="1" t="s">
        <v>24</v>
      </c>
      <c r="B27" s="10">
        <f t="shared" si="0"/>
        <v>56</v>
      </c>
      <c r="C27" s="10">
        <v>17</v>
      </c>
      <c r="D27" s="10">
        <v>39</v>
      </c>
    </row>
    <row r="28" spans="1:10" ht="30.6" customHeight="1">
      <c r="A28" s="1" t="s">
        <v>25</v>
      </c>
      <c r="B28" s="10">
        <f t="shared" si="0"/>
        <v>108</v>
      </c>
      <c r="C28" s="10">
        <v>34</v>
      </c>
      <c r="D28" s="10">
        <v>74</v>
      </c>
    </row>
  </sheetData>
  <mergeCells count="3">
    <mergeCell ref="A3:A4"/>
    <mergeCell ref="B3:D3"/>
    <mergeCell ref="G4:I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8"/>
  <sheetViews>
    <sheetView workbookViewId="0">
      <selection activeCell="N10" sqref="N10"/>
    </sheetView>
  </sheetViews>
  <sheetFormatPr defaultRowHeight="16.5"/>
  <cols>
    <col min="1" max="2" width="9.125" customWidth="1"/>
    <col min="3" max="3" width="7.875" customWidth="1"/>
    <col min="4" max="4" width="9.25" customWidth="1"/>
  </cols>
  <sheetData>
    <row r="1" spans="1:10" ht="38.25">
      <c r="A1" s="3"/>
      <c r="B1" s="4"/>
      <c r="C1" s="4"/>
      <c r="D1" s="5" t="s">
        <v>29</v>
      </c>
    </row>
    <row r="3" spans="1:10" ht="17.25">
      <c r="A3" s="158" t="s">
        <v>27</v>
      </c>
      <c r="B3" s="160">
        <v>2012</v>
      </c>
      <c r="C3" s="161"/>
      <c r="D3" s="162"/>
      <c r="F3" s="7" t="s">
        <v>32</v>
      </c>
      <c r="G3" s="163">
        <v>25159</v>
      </c>
      <c r="H3" s="164"/>
      <c r="I3" s="165"/>
    </row>
    <row r="4" spans="1:10" ht="17.25">
      <c r="A4" s="159"/>
      <c r="B4" s="6" t="s">
        <v>28</v>
      </c>
      <c r="C4" s="6" t="s">
        <v>0</v>
      </c>
      <c r="D4" s="6" t="s">
        <v>1</v>
      </c>
      <c r="F4" s="1" t="s">
        <v>33</v>
      </c>
      <c r="G4" s="1">
        <v>17297</v>
      </c>
      <c r="H4" s="1">
        <v>1106</v>
      </c>
      <c r="I4" s="11">
        <v>18403</v>
      </c>
      <c r="J4" s="12">
        <v>-1</v>
      </c>
    </row>
    <row r="5" spans="1:10" ht="30.6" customHeight="1">
      <c r="A5" s="8" t="s">
        <v>26</v>
      </c>
      <c r="B5" s="9">
        <f>SUM(C5:D5)</f>
        <v>25159</v>
      </c>
      <c r="C5" s="9">
        <f>SUM(C6:C28)</f>
        <v>18403</v>
      </c>
      <c r="D5" s="9">
        <f>SUM(D6:D28)</f>
        <v>6756</v>
      </c>
      <c r="F5" s="1" t="s">
        <v>34</v>
      </c>
      <c r="G5" s="1">
        <v>5870</v>
      </c>
      <c r="H5" s="1">
        <v>886</v>
      </c>
      <c r="I5" s="11">
        <v>6756</v>
      </c>
    </row>
    <row r="6" spans="1:10" ht="30.6" customHeight="1">
      <c r="A6" s="15" t="s">
        <v>3</v>
      </c>
      <c r="B6" s="10">
        <f t="shared" ref="B6:B28" si="0">SUM(C6:D6)</f>
        <v>2613</v>
      </c>
      <c r="C6" s="10">
        <v>1666</v>
      </c>
      <c r="D6" s="10">
        <v>947</v>
      </c>
      <c r="G6" s="13"/>
      <c r="J6" t="s">
        <v>36</v>
      </c>
    </row>
    <row r="7" spans="1:10" ht="30.6" customHeight="1">
      <c r="A7" s="15" t="s">
        <v>4</v>
      </c>
      <c r="B7" s="10">
        <f t="shared" si="0"/>
        <v>1086</v>
      </c>
      <c r="C7" s="10">
        <v>755</v>
      </c>
      <c r="D7" s="10">
        <v>331</v>
      </c>
      <c r="F7" s="16" t="s">
        <v>41</v>
      </c>
      <c r="G7" s="16" t="s">
        <v>39</v>
      </c>
      <c r="H7" s="16" t="s">
        <v>40</v>
      </c>
    </row>
    <row r="8" spans="1:10" ht="30.6" customHeight="1">
      <c r="A8" s="15" t="s">
        <v>5</v>
      </c>
      <c r="B8" s="10">
        <f t="shared" si="0"/>
        <v>3597</v>
      </c>
      <c r="C8" s="10">
        <v>2488</v>
      </c>
      <c r="D8" s="10">
        <v>1109</v>
      </c>
      <c r="F8" s="16" t="s">
        <v>37</v>
      </c>
      <c r="G8" s="16">
        <v>14489</v>
      </c>
      <c r="H8" s="16">
        <v>4560</v>
      </c>
    </row>
    <row r="9" spans="1:10" ht="30.6" customHeight="1">
      <c r="A9" s="15" t="s">
        <v>6</v>
      </c>
      <c r="B9" s="10">
        <f t="shared" si="0"/>
        <v>138</v>
      </c>
      <c r="C9" s="10">
        <v>57</v>
      </c>
      <c r="D9" s="10">
        <v>81</v>
      </c>
      <c r="F9" s="16" t="s">
        <v>38</v>
      </c>
      <c r="G9" s="16">
        <v>3914</v>
      </c>
      <c r="H9" s="16">
        <v>2196</v>
      </c>
    </row>
    <row r="10" spans="1:10" ht="30.6" customHeight="1">
      <c r="A10" s="15" t="s">
        <v>7</v>
      </c>
      <c r="B10" s="10">
        <f t="shared" si="0"/>
        <v>496</v>
      </c>
      <c r="C10" s="10">
        <v>388</v>
      </c>
      <c r="D10" s="10">
        <v>108</v>
      </c>
    </row>
    <row r="11" spans="1:10" ht="30.6" customHeight="1">
      <c r="A11" s="15" t="s">
        <v>8</v>
      </c>
      <c r="B11" s="10">
        <f t="shared" si="0"/>
        <v>1287</v>
      </c>
      <c r="C11" s="10">
        <v>1130</v>
      </c>
      <c r="D11" s="10">
        <v>157</v>
      </c>
    </row>
    <row r="12" spans="1:10" ht="30.6" customHeight="1">
      <c r="A12" s="15" t="s">
        <v>9</v>
      </c>
      <c r="B12" s="10">
        <f t="shared" si="0"/>
        <v>464</v>
      </c>
      <c r="C12" s="10">
        <v>296</v>
      </c>
      <c r="D12" s="10">
        <v>168</v>
      </c>
    </row>
    <row r="13" spans="1:10" ht="30.6" customHeight="1">
      <c r="A13" s="15" t="s">
        <v>10</v>
      </c>
      <c r="B13" s="10">
        <f t="shared" si="0"/>
        <v>559</v>
      </c>
      <c r="C13" s="10">
        <v>444</v>
      </c>
      <c r="D13" s="10">
        <v>115</v>
      </c>
    </row>
    <row r="14" spans="1:10" ht="30.6" customHeight="1">
      <c r="A14" s="15" t="s">
        <v>11</v>
      </c>
      <c r="B14" s="10">
        <f t="shared" si="0"/>
        <v>3491</v>
      </c>
      <c r="C14" s="10">
        <v>2864</v>
      </c>
      <c r="D14" s="10">
        <v>627</v>
      </c>
    </row>
    <row r="15" spans="1:10" ht="30.6" customHeight="1">
      <c r="A15" s="15" t="s">
        <v>12</v>
      </c>
      <c r="B15" s="10">
        <f t="shared" si="0"/>
        <v>2233</v>
      </c>
      <c r="C15" s="10">
        <v>1857</v>
      </c>
      <c r="D15" s="10">
        <v>376</v>
      </c>
    </row>
    <row r="16" spans="1:10" ht="30.6" customHeight="1">
      <c r="A16" s="15" t="s">
        <v>13</v>
      </c>
      <c r="B16" s="10">
        <f t="shared" si="0"/>
        <v>1474</v>
      </c>
      <c r="C16" s="10">
        <v>1257</v>
      </c>
      <c r="D16" s="10">
        <v>217</v>
      </c>
    </row>
    <row r="17" spans="1:6" ht="30.6" customHeight="1">
      <c r="A17" s="15" t="s">
        <v>14</v>
      </c>
      <c r="B17" s="10">
        <f t="shared" si="0"/>
        <v>2510</v>
      </c>
      <c r="C17" s="10">
        <v>1903</v>
      </c>
      <c r="D17" s="10">
        <v>607</v>
      </c>
    </row>
    <row r="18" spans="1:6" ht="30.6" customHeight="1">
      <c r="A18" s="15" t="s">
        <v>15</v>
      </c>
      <c r="B18" s="10">
        <f t="shared" si="0"/>
        <v>358</v>
      </c>
      <c r="C18" s="10">
        <v>270</v>
      </c>
      <c r="D18" s="10">
        <v>88</v>
      </c>
    </row>
    <row r="19" spans="1:6" ht="30.6" customHeight="1">
      <c r="A19" s="15" t="s">
        <v>16</v>
      </c>
      <c r="B19" s="10">
        <f t="shared" si="0"/>
        <v>1611</v>
      </c>
      <c r="C19" s="10">
        <v>1287</v>
      </c>
      <c r="D19" s="10">
        <v>324</v>
      </c>
    </row>
    <row r="20" spans="1:6" ht="30.6" customHeight="1">
      <c r="A20" s="15" t="s">
        <v>17</v>
      </c>
      <c r="B20" s="10">
        <f t="shared" si="0"/>
        <v>736</v>
      </c>
      <c r="C20" s="10">
        <v>357</v>
      </c>
      <c r="D20" s="10">
        <v>379</v>
      </c>
    </row>
    <row r="21" spans="1:6" ht="30.6" customHeight="1">
      <c r="A21" s="15" t="s">
        <v>18</v>
      </c>
      <c r="B21" s="10">
        <f t="shared" si="0"/>
        <v>310</v>
      </c>
      <c r="C21" s="10">
        <v>132</v>
      </c>
      <c r="D21" s="10">
        <v>178</v>
      </c>
    </row>
    <row r="22" spans="1:6" ht="30.6" customHeight="1">
      <c r="A22" s="15" t="s">
        <v>19</v>
      </c>
      <c r="B22" s="10">
        <f t="shared" si="0"/>
        <v>94</v>
      </c>
      <c r="C22" s="10">
        <v>30</v>
      </c>
      <c r="D22" s="10">
        <v>64</v>
      </c>
    </row>
    <row r="23" spans="1:6" ht="30.6" customHeight="1">
      <c r="A23" s="15" t="s">
        <v>20</v>
      </c>
      <c r="B23" s="10">
        <f t="shared" si="0"/>
        <v>251</v>
      </c>
      <c r="C23" s="10">
        <v>172</v>
      </c>
      <c r="D23" s="10">
        <v>79</v>
      </c>
      <c r="F23" s="14"/>
    </row>
    <row r="24" spans="1:6" ht="30.6" customHeight="1">
      <c r="A24" s="15" t="s">
        <v>21</v>
      </c>
      <c r="B24" s="10">
        <f t="shared" si="0"/>
        <v>211</v>
      </c>
      <c r="C24" s="10">
        <v>129</v>
      </c>
      <c r="D24" s="10">
        <v>82</v>
      </c>
    </row>
    <row r="25" spans="1:6" ht="30.6" customHeight="1">
      <c r="A25" s="15" t="s">
        <v>22</v>
      </c>
      <c r="B25" s="10">
        <f t="shared" si="0"/>
        <v>711</v>
      </c>
      <c r="C25" s="10">
        <v>449</v>
      </c>
      <c r="D25" s="10">
        <v>262</v>
      </c>
    </row>
    <row r="26" spans="1:6" ht="30.6" customHeight="1">
      <c r="A26" s="15" t="s">
        <v>23</v>
      </c>
      <c r="B26" s="10">
        <f t="shared" si="0"/>
        <v>670</v>
      </c>
      <c r="C26" s="10">
        <v>371</v>
      </c>
      <c r="D26" s="10">
        <v>299</v>
      </c>
    </row>
    <row r="27" spans="1:6" ht="30.6" customHeight="1">
      <c r="A27" s="15" t="s">
        <v>24</v>
      </c>
      <c r="B27" s="10">
        <f t="shared" si="0"/>
        <v>108</v>
      </c>
      <c r="C27" s="10">
        <v>41</v>
      </c>
      <c r="D27" s="10">
        <v>67</v>
      </c>
    </row>
    <row r="28" spans="1:6" ht="30.6" customHeight="1">
      <c r="A28" s="15" t="s">
        <v>25</v>
      </c>
      <c r="B28" s="10">
        <f t="shared" si="0"/>
        <v>151</v>
      </c>
      <c r="C28" s="10">
        <v>60</v>
      </c>
      <c r="D28" s="10">
        <v>91</v>
      </c>
    </row>
  </sheetData>
  <mergeCells count="3">
    <mergeCell ref="A3:A4"/>
    <mergeCell ref="B3:D3"/>
    <mergeCell ref="G3:I3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27"/>
  <sheetViews>
    <sheetView topLeftCell="A7" workbookViewId="0">
      <selection activeCell="G4" sqref="G4"/>
    </sheetView>
  </sheetViews>
  <sheetFormatPr defaultRowHeight="16.5"/>
  <cols>
    <col min="1" max="2" width="9.125" customWidth="1"/>
    <col min="3" max="3" width="10.625" customWidth="1"/>
    <col min="4" max="4" width="11.25" customWidth="1"/>
    <col min="5" max="5" width="5" customWidth="1"/>
    <col min="6" max="12" width="9" customWidth="1"/>
  </cols>
  <sheetData>
    <row r="1" spans="1:4" ht="36" customHeight="1">
      <c r="A1" s="166" t="s">
        <v>48</v>
      </c>
      <c r="B1" s="166"/>
      <c r="C1" s="166"/>
      <c r="D1" s="166"/>
    </row>
    <row r="2" spans="1:4" ht="32.25" customHeight="1">
      <c r="A2" s="158" t="s">
        <v>27</v>
      </c>
      <c r="B2" s="160">
        <v>2013</v>
      </c>
      <c r="C2" s="161"/>
      <c r="D2" s="162"/>
    </row>
    <row r="3" spans="1:4" ht="27.75" customHeight="1">
      <c r="A3" s="159"/>
      <c r="B3" s="6" t="s">
        <v>28</v>
      </c>
      <c r="C3" s="6" t="s">
        <v>0</v>
      </c>
      <c r="D3" s="6" t="s">
        <v>1</v>
      </c>
    </row>
    <row r="4" spans="1:4" ht="29.1" customHeight="1">
      <c r="A4" s="8" t="s">
        <v>26</v>
      </c>
      <c r="B4" s="9">
        <f>SUM(C4:D4)</f>
        <v>27877</v>
      </c>
      <c r="C4" s="9">
        <f>SUM(C5:C27)</f>
        <v>20710</v>
      </c>
      <c r="D4" s="9">
        <f>SUM(D5:D27)</f>
        <v>7167</v>
      </c>
    </row>
    <row r="5" spans="1:4" ht="24.95" customHeight="1">
      <c r="A5" s="1" t="s">
        <v>3</v>
      </c>
      <c r="B5" s="10">
        <f>SUM(C5:D5)</f>
        <v>2561</v>
      </c>
      <c r="C5" s="10">
        <v>1678</v>
      </c>
      <c r="D5" s="10">
        <v>883</v>
      </c>
    </row>
    <row r="6" spans="1:4" ht="24.95" customHeight="1">
      <c r="A6" s="1" t="s">
        <v>4</v>
      </c>
      <c r="B6" s="10">
        <f t="shared" ref="B6:B27" si="0">SUM(C6:D6)</f>
        <v>1319</v>
      </c>
      <c r="C6" s="10">
        <v>952</v>
      </c>
      <c r="D6" s="10">
        <v>367</v>
      </c>
    </row>
    <row r="7" spans="1:4" ht="24.95" customHeight="1">
      <c r="A7" s="1" t="s">
        <v>5</v>
      </c>
      <c r="B7" s="10">
        <f t="shared" si="0"/>
        <v>4493</v>
      </c>
      <c r="C7" s="10">
        <v>3073</v>
      </c>
      <c r="D7" s="10">
        <v>1420</v>
      </c>
    </row>
    <row r="8" spans="1:4" ht="24.95" customHeight="1">
      <c r="A8" s="1" t="s">
        <v>6</v>
      </c>
      <c r="B8" s="10">
        <f t="shared" si="0"/>
        <v>149</v>
      </c>
      <c r="C8" s="10">
        <v>64</v>
      </c>
      <c r="D8" s="10">
        <v>85</v>
      </c>
    </row>
    <row r="9" spans="1:4" ht="24.95" customHeight="1">
      <c r="A9" s="1" t="s">
        <v>7</v>
      </c>
      <c r="B9" s="10">
        <f t="shared" si="0"/>
        <v>513</v>
      </c>
      <c r="C9" s="10">
        <v>408</v>
      </c>
      <c r="D9" s="10">
        <v>105</v>
      </c>
    </row>
    <row r="10" spans="1:4" ht="24.95" customHeight="1">
      <c r="A10" s="1" t="s">
        <v>8</v>
      </c>
      <c r="B10" s="10">
        <f t="shared" si="0"/>
        <v>1416</v>
      </c>
      <c r="C10" s="10">
        <v>1241</v>
      </c>
      <c r="D10" s="10">
        <v>175</v>
      </c>
    </row>
    <row r="11" spans="1:4" ht="24.95" customHeight="1">
      <c r="A11" s="1" t="s">
        <v>9</v>
      </c>
      <c r="B11" s="10">
        <f t="shared" si="0"/>
        <v>483</v>
      </c>
      <c r="C11" s="10">
        <v>322</v>
      </c>
      <c r="D11" s="10">
        <v>161</v>
      </c>
    </row>
    <row r="12" spans="1:4" ht="24.95" customHeight="1">
      <c r="A12" s="1" t="s">
        <v>10</v>
      </c>
      <c r="B12" s="10">
        <f t="shared" si="0"/>
        <v>609</v>
      </c>
      <c r="C12" s="10">
        <v>523</v>
      </c>
      <c r="D12" s="10">
        <v>86</v>
      </c>
    </row>
    <row r="13" spans="1:4" ht="24.95" customHeight="1">
      <c r="A13" s="1" t="s">
        <v>11</v>
      </c>
      <c r="B13" s="10">
        <f t="shared" si="0"/>
        <v>3744</v>
      </c>
      <c r="C13" s="10">
        <v>3115</v>
      </c>
      <c r="D13" s="10">
        <v>629</v>
      </c>
    </row>
    <row r="14" spans="1:4" ht="24.95" customHeight="1">
      <c r="A14" s="1" t="s">
        <v>12</v>
      </c>
      <c r="B14" s="10">
        <f t="shared" si="0"/>
        <v>2578</v>
      </c>
      <c r="C14" s="10">
        <v>2155</v>
      </c>
      <c r="D14" s="10">
        <v>423</v>
      </c>
    </row>
    <row r="15" spans="1:4" ht="24.95" customHeight="1">
      <c r="A15" s="1" t="s">
        <v>13</v>
      </c>
      <c r="B15" s="10">
        <f t="shared" si="0"/>
        <v>1661</v>
      </c>
      <c r="C15" s="10">
        <v>1403</v>
      </c>
      <c r="D15" s="10">
        <v>258</v>
      </c>
    </row>
    <row r="16" spans="1:4" ht="24.95" customHeight="1">
      <c r="A16" s="1" t="s">
        <v>14</v>
      </c>
      <c r="B16" s="10">
        <f t="shared" si="0"/>
        <v>2573</v>
      </c>
      <c r="C16" s="10">
        <v>2039</v>
      </c>
      <c r="D16" s="10">
        <v>534</v>
      </c>
    </row>
    <row r="17" spans="1:4" ht="24.95" customHeight="1">
      <c r="A17" s="1" t="s">
        <v>15</v>
      </c>
      <c r="B17" s="10">
        <f t="shared" si="0"/>
        <v>510</v>
      </c>
      <c r="C17" s="10">
        <v>412</v>
      </c>
      <c r="D17" s="10">
        <v>98</v>
      </c>
    </row>
    <row r="18" spans="1:4" ht="24.95" customHeight="1">
      <c r="A18" s="1" t="s">
        <v>16</v>
      </c>
      <c r="B18" s="10">
        <f t="shared" si="0"/>
        <v>1864</v>
      </c>
      <c r="C18" s="10">
        <v>1503</v>
      </c>
      <c r="D18" s="10">
        <v>361</v>
      </c>
    </row>
    <row r="19" spans="1:4" ht="24.95" customHeight="1">
      <c r="A19" s="1" t="s">
        <v>17</v>
      </c>
      <c r="B19" s="10">
        <f t="shared" si="0"/>
        <v>774</v>
      </c>
      <c r="C19" s="10">
        <v>390</v>
      </c>
      <c r="D19" s="10">
        <v>384</v>
      </c>
    </row>
    <row r="20" spans="1:4" ht="24.95" customHeight="1">
      <c r="A20" s="1" t="s">
        <v>18</v>
      </c>
      <c r="B20" s="10">
        <f t="shared" si="0"/>
        <v>280</v>
      </c>
      <c r="C20" s="10">
        <v>124</v>
      </c>
      <c r="D20" s="10">
        <v>156</v>
      </c>
    </row>
    <row r="21" spans="1:4" ht="24.95" customHeight="1">
      <c r="A21" s="1" t="s">
        <v>19</v>
      </c>
      <c r="B21" s="10">
        <f t="shared" si="0"/>
        <v>117</v>
      </c>
      <c r="C21" s="10">
        <v>39</v>
      </c>
      <c r="D21" s="10">
        <v>78</v>
      </c>
    </row>
    <row r="22" spans="1:4" ht="24.95" customHeight="1">
      <c r="A22" s="1" t="s">
        <v>20</v>
      </c>
      <c r="B22" s="10">
        <f t="shared" si="0"/>
        <v>245</v>
      </c>
      <c r="C22" s="10">
        <v>175</v>
      </c>
      <c r="D22" s="10">
        <v>70</v>
      </c>
    </row>
    <row r="23" spans="1:4" ht="24.95" customHeight="1">
      <c r="A23" s="1" t="s">
        <v>21</v>
      </c>
      <c r="B23" s="10">
        <f t="shared" si="0"/>
        <v>199</v>
      </c>
      <c r="C23" s="10">
        <v>117</v>
      </c>
      <c r="D23" s="10">
        <v>82</v>
      </c>
    </row>
    <row r="24" spans="1:4" ht="24.95" customHeight="1">
      <c r="A24" s="1" t="s">
        <v>22</v>
      </c>
      <c r="B24" s="10">
        <f t="shared" si="0"/>
        <v>704</v>
      </c>
      <c r="C24" s="10">
        <v>437</v>
      </c>
      <c r="D24" s="10">
        <v>267</v>
      </c>
    </row>
    <row r="25" spans="1:4" ht="24.95" customHeight="1">
      <c r="A25" s="1" t="s">
        <v>23</v>
      </c>
      <c r="B25" s="10">
        <f t="shared" si="0"/>
        <v>731</v>
      </c>
      <c r="C25" s="10">
        <v>399</v>
      </c>
      <c r="D25" s="10">
        <v>332</v>
      </c>
    </row>
    <row r="26" spans="1:4" ht="24.95" customHeight="1">
      <c r="A26" s="1" t="s">
        <v>24</v>
      </c>
      <c r="B26" s="10">
        <f t="shared" si="0"/>
        <v>150</v>
      </c>
      <c r="C26" s="10">
        <v>55</v>
      </c>
      <c r="D26" s="10">
        <v>95</v>
      </c>
    </row>
    <row r="27" spans="1:4" ht="24.95" customHeight="1">
      <c r="A27" s="1" t="s">
        <v>25</v>
      </c>
      <c r="B27" s="10">
        <f t="shared" si="0"/>
        <v>204</v>
      </c>
      <c r="C27" s="10">
        <v>86</v>
      </c>
      <c r="D27" s="10">
        <v>118</v>
      </c>
    </row>
  </sheetData>
  <mergeCells count="3">
    <mergeCell ref="A2:A3"/>
    <mergeCell ref="B2:D2"/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8"/>
  <sheetViews>
    <sheetView workbookViewId="0">
      <selection activeCell="C28" sqref="C28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8.25">
      <c r="A1" s="3"/>
      <c r="B1" s="4"/>
      <c r="C1" s="4"/>
      <c r="D1" s="5" t="s">
        <v>29</v>
      </c>
      <c r="E1" s="3"/>
      <c r="G1" s="2"/>
    </row>
    <row r="2" spans="1:9" ht="5.25" customHeight="1"/>
    <row r="3" spans="1:9" ht="32.25" customHeight="1">
      <c r="A3" s="158" t="s">
        <v>27</v>
      </c>
      <c r="B3" s="160" t="s">
        <v>30</v>
      </c>
      <c r="C3" s="161"/>
      <c r="D3" s="162"/>
      <c r="E3" s="160" t="s">
        <v>31</v>
      </c>
      <c r="F3" s="167"/>
      <c r="G3" s="168"/>
      <c r="H3" s="160" t="s">
        <v>2</v>
      </c>
      <c r="I3" s="168"/>
    </row>
    <row r="4" spans="1:9" ht="27.75" customHeight="1">
      <c r="A4" s="159"/>
      <c r="B4" s="6" t="s">
        <v>28</v>
      </c>
      <c r="C4" s="6" t="s">
        <v>0</v>
      </c>
      <c r="D4" s="6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SUM(C5+D5)</f>
        <v>28266</v>
      </c>
      <c r="C5" s="9">
        <f>SUM(C6:C28)</f>
        <v>21049</v>
      </c>
      <c r="D5" s="9">
        <f>SUM(D6:D28)</f>
        <v>7217</v>
      </c>
      <c r="E5" s="9">
        <f>SUM(F5+G5)</f>
        <v>28381</v>
      </c>
      <c r="F5" s="9">
        <f>SUM(F6:F28)</f>
        <v>21153</v>
      </c>
      <c r="G5" s="9">
        <f>SUM(G6:G28)</f>
        <v>7228</v>
      </c>
      <c r="H5" s="9">
        <f>SUM(F5-C5)</f>
        <v>104</v>
      </c>
      <c r="I5" s="9">
        <f>SUM(G5-D5)</f>
        <v>11</v>
      </c>
    </row>
    <row r="6" spans="1:9" ht="24.95" customHeight="1">
      <c r="A6" s="1" t="s">
        <v>3</v>
      </c>
      <c r="B6" s="10">
        <f t="shared" ref="B6:B28" si="0">SUM(C6+D6)</f>
        <v>2548</v>
      </c>
      <c r="C6" s="10">
        <v>1676</v>
      </c>
      <c r="D6" s="10">
        <v>872</v>
      </c>
      <c r="E6" s="10">
        <f t="shared" ref="E6:E28" si="1">SUM(F6+G6)</f>
        <v>2489</v>
      </c>
      <c r="F6" s="10">
        <v>1657</v>
      </c>
      <c r="G6" s="10">
        <v>832</v>
      </c>
      <c r="H6" s="10">
        <f t="shared" ref="H6:I28" si="2">SUM(F6-C6)</f>
        <v>-19</v>
      </c>
      <c r="I6" s="10">
        <f t="shared" si="2"/>
        <v>-40</v>
      </c>
    </row>
    <row r="7" spans="1:9" ht="24.95" customHeight="1">
      <c r="A7" s="1" t="s">
        <v>4</v>
      </c>
      <c r="B7" s="10">
        <f t="shared" si="0"/>
        <v>1353</v>
      </c>
      <c r="C7" s="10">
        <v>981</v>
      </c>
      <c r="D7" s="10">
        <v>372</v>
      </c>
      <c r="E7" s="10">
        <f t="shared" si="1"/>
        <v>1376</v>
      </c>
      <c r="F7" s="10">
        <v>995</v>
      </c>
      <c r="G7" s="10">
        <v>381</v>
      </c>
      <c r="H7" s="10">
        <f t="shared" si="2"/>
        <v>14</v>
      </c>
      <c r="I7" s="10">
        <f t="shared" si="2"/>
        <v>9</v>
      </c>
    </row>
    <row r="8" spans="1:9" ht="24.95" customHeight="1">
      <c r="A8" s="1" t="s">
        <v>5</v>
      </c>
      <c r="B8" s="10">
        <f t="shared" si="0"/>
        <v>4623</v>
      </c>
      <c r="C8" s="10">
        <v>3146</v>
      </c>
      <c r="D8" s="10">
        <v>1477</v>
      </c>
      <c r="E8" s="10">
        <f t="shared" si="1"/>
        <v>4672</v>
      </c>
      <c r="F8" s="10">
        <v>3177</v>
      </c>
      <c r="G8" s="10">
        <v>1495</v>
      </c>
      <c r="H8" s="10">
        <f t="shared" si="2"/>
        <v>31</v>
      </c>
      <c r="I8" s="10">
        <f t="shared" si="2"/>
        <v>18</v>
      </c>
    </row>
    <row r="9" spans="1:9" ht="24.95" customHeight="1">
      <c r="A9" s="1" t="s">
        <v>6</v>
      </c>
      <c r="B9" s="10">
        <f t="shared" si="0"/>
        <v>150</v>
      </c>
      <c r="C9" s="10">
        <v>66</v>
      </c>
      <c r="D9" s="10">
        <v>84</v>
      </c>
      <c r="E9" s="10">
        <f t="shared" si="1"/>
        <v>159</v>
      </c>
      <c r="F9" s="10">
        <v>75</v>
      </c>
      <c r="G9" s="10">
        <v>84</v>
      </c>
      <c r="H9" s="10">
        <f t="shared" si="2"/>
        <v>9</v>
      </c>
      <c r="I9" s="10">
        <f t="shared" si="2"/>
        <v>0</v>
      </c>
    </row>
    <row r="10" spans="1:9" ht="24.95" customHeight="1">
      <c r="A10" s="1" t="s">
        <v>7</v>
      </c>
      <c r="B10" s="10">
        <f t="shared" si="0"/>
        <v>512</v>
      </c>
      <c r="C10" s="10">
        <v>405</v>
      </c>
      <c r="D10" s="10">
        <v>107</v>
      </c>
      <c r="E10" s="10">
        <f t="shared" si="1"/>
        <v>523</v>
      </c>
      <c r="F10" s="10">
        <v>418</v>
      </c>
      <c r="G10" s="10">
        <v>105</v>
      </c>
      <c r="H10" s="10">
        <f t="shared" si="2"/>
        <v>13</v>
      </c>
      <c r="I10" s="10">
        <f t="shared" si="2"/>
        <v>-2</v>
      </c>
    </row>
    <row r="11" spans="1:9" ht="24.95" customHeight="1">
      <c r="A11" s="1" t="s">
        <v>8</v>
      </c>
      <c r="B11" s="10">
        <f t="shared" si="0"/>
        <v>1463</v>
      </c>
      <c r="C11" s="10">
        <v>1284</v>
      </c>
      <c r="D11" s="10">
        <v>179</v>
      </c>
      <c r="E11" s="10">
        <f t="shared" si="1"/>
        <v>1479</v>
      </c>
      <c r="F11" s="10">
        <v>1296</v>
      </c>
      <c r="G11" s="10">
        <v>183</v>
      </c>
      <c r="H11" s="10">
        <f t="shared" si="2"/>
        <v>12</v>
      </c>
      <c r="I11" s="10">
        <f t="shared" si="2"/>
        <v>4</v>
      </c>
    </row>
    <row r="12" spans="1:9" ht="24.95" customHeight="1">
      <c r="A12" s="1" t="s">
        <v>9</v>
      </c>
      <c r="B12" s="10">
        <f t="shared" si="0"/>
        <v>487</v>
      </c>
      <c r="C12" s="10">
        <v>328</v>
      </c>
      <c r="D12" s="10">
        <v>159</v>
      </c>
      <c r="E12" s="10">
        <f t="shared" si="1"/>
        <v>484</v>
      </c>
      <c r="F12" s="10">
        <v>327</v>
      </c>
      <c r="G12" s="10">
        <v>157</v>
      </c>
      <c r="H12" s="10">
        <f t="shared" si="2"/>
        <v>-1</v>
      </c>
      <c r="I12" s="10">
        <f t="shared" si="2"/>
        <v>-2</v>
      </c>
    </row>
    <row r="13" spans="1:9" ht="24.95" customHeight="1">
      <c r="A13" s="1" t="s">
        <v>10</v>
      </c>
      <c r="B13" s="10">
        <f t="shared" si="0"/>
        <v>614</v>
      </c>
      <c r="C13" s="10">
        <v>528</v>
      </c>
      <c r="D13" s="10">
        <v>86</v>
      </c>
      <c r="E13" s="10">
        <f t="shared" si="1"/>
        <v>605</v>
      </c>
      <c r="F13" s="10">
        <v>521</v>
      </c>
      <c r="G13" s="10">
        <v>84</v>
      </c>
      <c r="H13" s="10">
        <f t="shared" si="2"/>
        <v>-7</v>
      </c>
      <c r="I13" s="10">
        <f t="shared" si="2"/>
        <v>-2</v>
      </c>
    </row>
    <row r="14" spans="1:9" ht="24.95" customHeight="1">
      <c r="A14" s="1" t="s">
        <v>11</v>
      </c>
      <c r="B14" s="10">
        <f t="shared" si="0"/>
        <v>3770</v>
      </c>
      <c r="C14" s="10">
        <v>3137</v>
      </c>
      <c r="D14" s="10">
        <v>633</v>
      </c>
      <c r="E14" s="10">
        <f t="shared" si="1"/>
        <v>3795</v>
      </c>
      <c r="F14" s="10">
        <v>3156</v>
      </c>
      <c r="G14" s="10">
        <v>639</v>
      </c>
      <c r="H14" s="10">
        <f t="shared" si="2"/>
        <v>19</v>
      </c>
      <c r="I14" s="10">
        <f t="shared" si="2"/>
        <v>6</v>
      </c>
    </row>
    <row r="15" spans="1:9" ht="24.95" customHeight="1">
      <c r="A15" s="1" t="s">
        <v>12</v>
      </c>
      <c r="B15" s="10">
        <f t="shared" si="0"/>
        <v>2623</v>
      </c>
      <c r="C15" s="10">
        <v>2193</v>
      </c>
      <c r="D15" s="10">
        <v>430</v>
      </c>
      <c r="E15" s="10">
        <f t="shared" si="1"/>
        <v>2669</v>
      </c>
      <c r="F15" s="10">
        <v>2231</v>
      </c>
      <c r="G15" s="10">
        <v>438</v>
      </c>
      <c r="H15" s="10">
        <f t="shared" si="2"/>
        <v>38</v>
      </c>
      <c r="I15" s="10">
        <f t="shared" si="2"/>
        <v>8</v>
      </c>
    </row>
    <row r="16" spans="1:9" ht="24.95" customHeight="1">
      <c r="A16" s="1" t="s">
        <v>13</v>
      </c>
      <c r="B16" s="10">
        <f t="shared" si="0"/>
        <v>1695</v>
      </c>
      <c r="C16" s="10">
        <v>1430</v>
      </c>
      <c r="D16" s="10">
        <v>265</v>
      </c>
      <c r="E16" s="10">
        <f t="shared" si="1"/>
        <v>1686</v>
      </c>
      <c r="F16" s="10">
        <v>1422</v>
      </c>
      <c r="G16" s="10">
        <v>264</v>
      </c>
      <c r="H16" s="10">
        <f t="shared" si="2"/>
        <v>-8</v>
      </c>
      <c r="I16" s="10">
        <f t="shared" si="2"/>
        <v>-1</v>
      </c>
    </row>
    <row r="17" spans="1:9" ht="24.95" customHeight="1">
      <c r="A17" s="1" t="s">
        <v>14</v>
      </c>
      <c r="B17" s="10">
        <f t="shared" si="0"/>
        <v>2565</v>
      </c>
      <c r="C17" s="10">
        <v>2049</v>
      </c>
      <c r="D17" s="10">
        <v>516</v>
      </c>
      <c r="E17" s="10">
        <f t="shared" si="1"/>
        <v>2578</v>
      </c>
      <c r="F17" s="10">
        <v>2051</v>
      </c>
      <c r="G17" s="10">
        <v>527</v>
      </c>
      <c r="H17" s="10">
        <f t="shared" si="2"/>
        <v>2</v>
      </c>
      <c r="I17" s="10">
        <f t="shared" si="2"/>
        <v>11</v>
      </c>
    </row>
    <row r="18" spans="1:9" ht="24.95" customHeight="1">
      <c r="A18" s="1" t="s">
        <v>15</v>
      </c>
      <c r="B18" s="10">
        <f t="shared" si="0"/>
        <v>522</v>
      </c>
      <c r="C18" s="10">
        <v>426</v>
      </c>
      <c r="D18" s="10">
        <v>96</v>
      </c>
      <c r="E18" s="10">
        <f t="shared" si="1"/>
        <v>521</v>
      </c>
      <c r="F18" s="10">
        <v>424</v>
      </c>
      <c r="G18" s="10">
        <v>97</v>
      </c>
      <c r="H18" s="10">
        <f t="shared" si="2"/>
        <v>-2</v>
      </c>
      <c r="I18" s="10">
        <f t="shared" si="2"/>
        <v>1</v>
      </c>
    </row>
    <row r="19" spans="1:9" ht="24.95" customHeight="1">
      <c r="A19" s="1" t="s">
        <v>16</v>
      </c>
      <c r="B19" s="10">
        <f t="shared" si="0"/>
        <v>1929</v>
      </c>
      <c r="C19" s="10">
        <v>1565</v>
      </c>
      <c r="D19" s="10">
        <v>364</v>
      </c>
      <c r="E19" s="10">
        <f t="shared" si="1"/>
        <v>1944</v>
      </c>
      <c r="F19" s="10">
        <v>1577</v>
      </c>
      <c r="G19" s="10">
        <v>367</v>
      </c>
      <c r="H19" s="10">
        <f t="shared" si="2"/>
        <v>12</v>
      </c>
      <c r="I19" s="10">
        <f t="shared" si="2"/>
        <v>3</v>
      </c>
    </row>
    <row r="20" spans="1:9" ht="24.95" customHeight="1">
      <c r="A20" s="1" t="s">
        <v>17</v>
      </c>
      <c r="B20" s="10">
        <f t="shared" si="0"/>
        <v>774</v>
      </c>
      <c r="C20" s="10">
        <v>399</v>
      </c>
      <c r="D20" s="10">
        <v>375</v>
      </c>
      <c r="E20" s="10">
        <f t="shared" si="1"/>
        <v>775</v>
      </c>
      <c r="F20" s="10">
        <v>402</v>
      </c>
      <c r="G20" s="10">
        <v>373</v>
      </c>
      <c r="H20" s="10">
        <f t="shared" si="2"/>
        <v>3</v>
      </c>
      <c r="I20" s="10">
        <f t="shared" si="2"/>
        <v>-2</v>
      </c>
    </row>
    <row r="21" spans="1:9" ht="24.95" customHeight="1">
      <c r="A21" s="1" t="s">
        <v>18</v>
      </c>
      <c r="B21" s="10">
        <f t="shared" si="0"/>
        <v>277</v>
      </c>
      <c r="C21" s="10">
        <v>124</v>
      </c>
      <c r="D21" s="10">
        <v>153</v>
      </c>
      <c r="E21" s="10">
        <f t="shared" si="1"/>
        <v>277</v>
      </c>
      <c r="F21" s="10">
        <v>125</v>
      </c>
      <c r="G21" s="10">
        <v>152</v>
      </c>
      <c r="H21" s="10">
        <f t="shared" si="2"/>
        <v>1</v>
      </c>
      <c r="I21" s="10">
        <f t="shared" si="2"/>
        <v>-1</v>
      </c>
    </row>
    <row r="22" spans="1:9" ht="24.95" customHeight="1">
      <c r="A22" s="1" t="s">
        <v>19</v>
      </c>
      <c r="B22" s="10">
        <f t="shared" si="0"/>
        <v>115</v>
      </c>
      <c r="C22" s="10">
        <v>40</v>
      </c>
      <c r="D22" s="10">
        <v>75</v>
      </c>
      <c r="E22" s="10">
        <f t="shared" si="1"/>
        <v>115</v>
      </c>
      <c r="F22" s="10">
        <v>40</v>
      </c>
      <c r="G22" s="10">
        <v>75</v>
      </c>
      <c r="H22" s="10">
        <f t="shared" si="2"/>
        <v>0</v>
      </c>
      <c r="I22" s="10">
        <f t="shared" si="2"/>
        <v>0</v>
      </c>
    </row>
    <row r="23" spans="1:9" ht="24.95" customHeight="1">
      <c r="A23" s="1" t="s">
        <v>20</v>
      </c>
      <c r="B23" s="10">
        <f t="shared" si="0"/>
        <v>240</v>
      </c>
      <c r="C23" s="10">
        <v>171</v>
      </c>
      <c r="D23" s="10">
        <v>69</v>
      </c>
      <c r="E23" s="10">
        <f t="shared" si="1"/>
        <v>237</v>
      </c>
      <c r="F23" s="10">
        <v>168</v>
      </c>
      <c r="G23" s="10">
        <v>69</v>
      </c>
      <c r="H23" s="10">
        <f t="shared" si="2"/>
        <v>-3</v>
      </c>
      <c r="I23" s="10">
        <f t="shared" si="2"/>
        <v>0</v>
      </c>
    </row>
    <row r="24" spans="1:9" ht="24.95" customHeight="1">
      <c r="A24" s="1" t="s">
        <v>21</v>
      </c>
      <c r="B24" s="10">
        <f t="shared" si="0"/>
        <v>196</v>
      </c>
      <c r="C24" s="10">
        <v>117</v>
      </c>
      <c r="D24" s="10">
        <v>79</v>
      </c>
      <c r="E24" s="10">
        <f t="shared" si="1"/>
        <v>203</v>
      </c>
      <c r="F24" s="10">
        <v>123</v>
      </c>
      <c r="G24" s="10">
        <v>80</v>
      </c>
      <c r="H24" s="10">
        <f t="shared" si="2"/>
        <v>6</v>
      </c>
      <c r="I24" s="10">
        <f t="shared" si="2"/>
        <v>1</v>
      </c>
    </row>
    <row r="25" spans="1:9" ht="24.95" customHeight="1">
      <c r="A25" s="1" t="s">
        <v>22</v>
      </c>
      <c r="B25" s="10">
        <f t="shared" si="0"/>
        <v>700</v>
      </c>
      <c r="C25" s="10">
        <v>434</v>
      </c>
      <c r="D25" s="10">
        <v>266</v>
      </c>
      <c r="E25" s="10">
        <f t="shared" si="1"/>
        <v>705</v>
      </c>
      <c r="F25" s="10">
        <v>439</v>
      </c>
      <c r="G25" s="10">
        <v>266</v>
      </c>
      <c r="H25" s="10">
        <f t="shared" si="2"/>
        <v>5</v>
      </c>
      <c r="I25" s="10">
        <f t="shared" si="2"/>
        <v>0</v>
      </c>
    </row>
    <row r="26" spans="1:9" ht="24.95" customHeight="1">
      <c r="A26" s="1" t="s">
        <v>23</v>
      </c>
      <c r="B26" s="10">
        <f t="shared" si="0"/>
        <v>745</v>
      </c>
      <c r="C26" s="10">
        <v>405</v>
      </c>
      <c r="D26" s="10">
        <v>340</v>
      </c>
      <c r="E26" s="10">
        <f t="shared" si="1"/>
        <v>723</v>
      </c>
      <c r="F26" s="10">
        <v>387</v>
      </c>
      <c r="G26" s="10">
        <v>336</v>
      </c>
      <c r="H26" s="10">
        <f t="shared" si="2"/>
        <v>-18</v>
      </c>
      <c r="I26" s="10">
        <f t="shared" si="2"/>
        <v>-4</v>
      </c>
    </row>
    <row r="27" spans="1:9" ht="24.95" customHeight="1">
      <c r="A27" s="1" t="s">
        <v>24</v>
      </c>
      <c r="B27" s="10">
        <f t="shared" si="0"/>
        <v>153</v>
      </c>
      <c r="C27" s="10">
        <v>56</v>
      </c>
      <c r="D27" s="10">
        <v>97</v>
      </c>
      <c r="E27" s="10">
        <f t="shared" si="1"/>
        <v>152</v>
      </c>
      <c r="F27" s="10">
        <v>56</v>
      </c>
      <c r="G27" s="10">
        <v>96</v>
      </c>
      <c r="H27" s="10">
        <f t="shared" si="2"/>
        <v>0</v>
      </c>
      <c r="I27" s="10">
        <f t="shared" si="2"/>
        <v>-1</v>
      </c>
    </row>
    <row r="28" spans="1:9" ht="24.95" customHeight="1">
      <c r="A28" s="1" t="s">
        <v>25</v>
      </c>
      <c r="B28" s="10">
        <f t="shared" si="0"/>
        <v>212</v>
      </c>
      <c r="C28" s="10">
        <v>89</v>
      </c>
      <c r="D28" s="10">
        <v>123</v>
      </c>
      <c r="E28" s="10">
        <f t="shared" si="1"/>
        <v>214</v>
      </c>
      <c r="F28" s="10">
        <v>86</v>
      </c>
      <c r="G28" s="10">
        <v>128</v>
      </c>
      <c r="H28" s="10">
        <f t="shared" si="2"/>
        <v>-3</v>
      </c>
      <c r="I28" s="10">
        <f t="shared" si="2"/>
        <v>5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28"/>
  <sheetViews>
    <sheetView workbookViewId="0">
      <selection activeCell="N16" sqref="N16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8.25">
      <c r="A1" s="3"/>
      <c r="B1" s="4"/>
      <c r="C1" s="4"/>
      <c r="D1" s="5" t="s">
        <v>29</v>
      </c>
      <c r="E1" s="3"/>
      <c r="G1" s="2"/>
    </row>
    <row r="2" spans="1:9" ht="5.25" customHeight="1"/>
    <row r="3" spans="1:9" ht="32.25" customHeight="1">
      <c r="A3" s="158" t="s">
        <v>27</v>
      </c>
      <c r="B3" s="160" t="s">
        <v>42</v>
      </c>
      <c r="C3" s="161"/>
      <c r="D3" s="162"/>
      <c r="E3" s="160" t="s">
        <v>43</v>
      </c>
      <c r="F3" s="167"/>
      <c r="G3" s="168"/>
      <c r="H3" s="160" t="s">
        <v>2</v>
      </c>
      <c r="I3" s="168"/>
    </row>
    <row r="4" spans="1:9" ht="27.75" customHeight="1">
      <c r="A4" s="159"/>
      <c r="B4" s="6" t="s">
        <v>28</v>
      </c>
      <c r="C4" s="6" t="s">
        <v>0</v>
      </c>
      <c r="D4" s="6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17">
        <f>SUM(C5+D5)</f>
        <v>28381</v>
      </c>
      <c r="C5" s="9">
        <f>SUM(C6:C28)</f>
        <v>21153</v>
      </c>
      <c r="D5" s="9">
        <f>SUM(D6:D28)</f>
        <v>7228</v>
      </c>
      <c r="E5" s="9">
        <f>SUM(F5+G5)</f>
        <v>28447</v>
      </c>
      <c r="F5" s="9">
        <f>SUM(F6:F28)</f>
        <v>21173</v>
      </c>
      <c r="G5" s="9">
        <f>SUM(G6:G28)</f>
        <v>7274</v>
      </c>
      <c r="H5" s="9">
        <f>SUM(F5-C5)</f>
        <v>20</v>
      </c>
      <c r="I5" s="9">
        <f>SUM(G5-D5)</f>
        <v>46</v>
      </c>
    </row>
    <row r="6" spans="1:9" ht="24.95" customHeight="1">
      <c r="A6" s="1" t="s">
        <v>3</v>
      </c>
      <c r="B6" s="10">
        <f t="shared" ref="B6:B28" si="0">SUM(C6+D6)</f>
        <v>2489</v>
      </c>
      <c r="C6" s="10">
        <v>1657</v>
      </c>
      <c r="D6" s="10">
        <v>832</v>
      </c>
      <c r="E6" s="10">
        <f t="shared" ref="E6:E28" si="1">SUM(F6+G6)</f>
        <v>2508</v>
      </c>
      <c r="F6" s="10">
        <v>1652</v>
      </c>
      <c r="G6" s="10">
        <v>856</v>
      </c>
      <c r="H6" s="10">
        <f t="shared" ref="H6:H28" si="2">SUM(F6-C6)</f>
        <v>-5</v>
      </c>
      <c r="I6" s="10">
        <f t="shared" ref="I6:I28" si="3">SUM(G6-D6)</f>
        <v>24</v>
      </c>
    </row>
    <row r="7" spans="1:9" ht="24.95" customHeight="1">
      <c r="A7" s="1" t="s">
        <v>4</v>
      </c>
      <c r="B7" s="10">
        <f t="shared" si="0"/>
        <v>1376</v>
      </c>
      <c r="C7" s="10">
        <v>995</v>
      </c>
      <c r="D7" s="10">
        <v>381</v>
      </c>
      <c r="E7" s="10">
        <f t="shared" si="1"/>
        <v>1401</v>
      </c>
      <c r="F7" s="10">
        <v>1011</v>
      </c>
      <c r="G7" s="10">
        <v>390</v>
      </c>
      <c r="H7" s="10">
        <f t="shared" si="2"/>
        <v>16</v>
      </c>
      <c r="I7" s="10">
        <f t="shared" si="3"/>
        <v>9</v>
      </c>
    </row>
    <row r="8" spans="1:9" ht="24.95" customHeight="1">
      <c r="A8" s="1" t="s">
        <v>5</v>
      </c>
      <c r="B8" s="10">
        <f t="shared" si="0"/>
        <v>4672</v>
      </c>
      <c r="C8" s="10">
        <v>3177</v>
      </c>
      <c r="D8" s="10">
        <v>1495</v>
      </c>
      <c r="E8" s="10">
        <f t="shared" si="1"/>
        <v>4685</v>
      </c>
      <c r="F8" s="10">
        <v>3174</v>
      </c>
      <c r="G8" s="10">
        <v>1511</v>
      </c>
      <c r="H8" s="10">
        <f t="shared" si="2"/>
        <v>-3</v>
      </c>
      <c r="I8" s="10">
        <f t="shared" si="3"/>
        <v>16</v>
      </c>
    </row>
    <row r="9" spans="1:9" ht="24.95" customHeight="1">
      <c r="A9" s="1" t="s">
        <v>6</v>
      </c>
      <c r="B9" s="10">
        <f t="shared" si="0"/>
        <v>159</v>
      </c>
      <c r="C9" s="10">
        <v>75</v>
      </c>
      <c r="D9" s="10">
        <v>84</v>
      </c>
      <c r="E9" s="10">
        <f t="shared" si="1"/>
        <v>160</v>
      </c>
      <c r="F9" s="10">
        <v>75</v>
      </c>
      <c r="G9" s="10">
        <v>85</v>
      </c>
      <c r="H9" s="10">
        <f t="shared" si="2"/>
        <v>0</v>
      </c>
      <c r="I9" s="10">
        <f t="shared" si="3"/>
        <v>1</v>
      </c>
    </row>
    <row r="10" spans="1:9" ht="24.95" customHeight="1">
      <c r="A10" s="1" t="s">
        <v>7</v>
      </c>
      <c r="B10" s="10">
        <f t="shared" si="0"/>
        <v>523</v>
      </c>
      <c r="C10" s="10">
        <v>418</v>
      </c>
      <c r="D10" s="10">
        <v>105</v>
      </c>
      <c r="E10" s="10">
        <f t="shared" si="1"/>
        <v>507</v>
      </c>
      <c r="F10" s="10">
        <v>409</v>
      </c>
      <c r="G10" s="10">
        <v>98</v>
      </c>
      <c r="H10" s="10">
        <f t="shared" si="2"/>
        <v>-9</v>
      </c>
      <c r="I10" s="10">
        <f t="shared" si="3"/>
        <v>-7</v>
      </c>
    </row>
    <row r="11" spans="1:9" ht="24.95" customHeight="1">
      <c r="A11" s="1" t="s">
        <v>8</v>
      </c>
      <c r="B11" s="10">
        <f t="shared" si="0"/>
        <v>1479</v>
      </c>
      <c r="C11" s="10">
        <v>1296</v>
      </c>
      <c r="D11" s="10">
        <v>183</v>
      </c>
      <c r="E11" s="10">
        <f t="shared" si="1"/>
        <v>1487</v>
      </c>
      <c r="F11" s="10">
        <v>1303</v>
      </c>
      <c r="G11" s="10">
        <v>184</v>
      </c>
      <c r="H11" s="10">
        <f t="shared" si="2"/>
        <v>7</v>
      </c>
      <c r="I11" s="10">
        <f t="shared" si="3"/>
        <v>1</v>
      </c>
    </row>
    <row r="12" spans="1:9" ht="24.95" customHeight="1">
      <c r="A12" s="1" t="s">
        <v>9</v>
      </c>
      <c r="B12" s="10">
        <f t="shared" si="0"/>
        <v>484</v>
      </c>
      <c r="C12" s="10">
        <v>327</v>
      </c>
      <c r="D12" s="10">
        <v>157</v>
      </c>
      <c r="E12" s="10">
        <f t="shared" si="1"/>
        <v>492</v>
      </c>
      <c r="F12" s="10">
        <v>331</v>
      </c>
      <c r="G12" s="10">
        <v>161</v>
      </c>
      <c r="H12" s="10">
        <f t="shared" si="2"/>
        <v>4</v>
      </c>
      <c r="I12" s="10">
        <f t="shared" si="3"/>
        <v>4</v>
      </c>
    </row>
    <row r="13" spans="1:9" ht="24.95" customHeight="1">
      <c r="A13" s="1" t="s">
        <v>10</v>
      </c>
      <c r="B13" s="10">
        <f t="shared" si="0"/>
        <v>605</v>
      </c>
      <c r="C13" s="10">
        <v>521</v>
      </c>
      <c r="D13" s="10">
        <v>84</v>
      </c>
      <c r="E13" s="10">
        <f t="shared" si="1"/>
        <v>605</v>
      </c>
      <c r="F13" s="10">
        <v>519</v>
      </c>
      <c r="G13" s="10">
        <v>86</v>
      </c>
      <c r="H13" s="10">
        <f t="shared" si="2"/>
        <v>-2</v>
      </c>
      <c r="I13" s="10">
        <f t="shared" si="3"/>
        <v>2</v>
      </c>
    </row>
    <row r="14" spans="1:9" ht="24.95" customHeight="1">
      <c r="A14" s="1" t="s">
        <v>11</v>
      </c>
      <c r="B14" s="10">
        <f t="shared" si="0"/>
        <v>3795</v>
      </c>
      <c r="C14" s="10">
        <v>3156</v>
      </c>
      <c r="D14" s="10">
        <v>639</v>
      </c>
      <c r="E14" s="10">
        <f t="shared" si="1"/>
        <v>3834</v>
      </c>
      <c r="F14" s="10">
        <v>3192</v>
      </c>
      <c r="G14" s="10">
        <v>642</v>
      </c>
      <c r="H14" s="10">
        <f t="shared" si="2"/>
        <v>36</v>
      </c>
      <c r="I14" s="10">
        <f t="shared" si="3"/>
        <v>3</v>
      </c>
    </row>
    <row r="15" spans="1:9" ht="24.95" customHeight="1">
      <c r="A15" s="1" t="s">
        <v>12</v>
      </c>
      <c r="B15" s="10">
        <f t="shared" si="0"/>
        <v>2669</v>
      </c>
      <c r="C15" s="10">
        <v>2231</v>
      </c>
      <c r="D15" s="10">
        <v>438</v>
      </c>
      <c r="E15" s="10">
        <f t="shared" si="1"/>
        <v>2680</v>
      </c>
      <c r="F15" s="10">
        <v>2249</v>
      </c>
      <c r="G15" s="10">
        <v>431</v>
      </c>
      <c r="H15" s="10">
        <f t="shared" si="2"/>
        <v>18</v>
      </c>
      <c r="I15" s="10">
        <f t="shared" si="3"/>
        <v>-7</v>
      </c>
    </row>
    <row r="16" spans="1:9" ht="24.95" customHeight="1">
      <c r="A16" s="1" t="s">
        <v>13</v>
      </c>
      <c r="B16" s="10">
        <f t="shared" si="0"/>
        <v>1686</v>
      </c>
      <c r="C16" s="10">
        <v>1422</v>
      </c>
      <c r="D16" s="10">
        <v>264</v>
      </c>
      <c r="E16" s="10">
        <f t="shared" si="1"/>
        <v>1672</v>
      </c>
      <c r="F16" s="10">
        <v>1408</v>
      </c>
      <c r="G16" s="10">
        <v>264</v>
      </c>
      <c r="H16" s="10">
        <f t="shared" si="2"/>
        <v>-14</v>
      </c>
      <c r="I16" s="10">
        <f t="shared" si="3"/>
        <v>0</v>
      </c>
    </row>
    <row r="17" spans="1:9" ht="24.95" customHeight="1">
      <c r="A17" s="1" t="s">
        <v>14</v>
      </c>
      <c r="B17" s="10">
        <f t="shared" si="0"/>
        <v>2578</v>
      </c>
      <c r="C17" s="10">
        <v>2051</v>
      </c>
      <c r="D17" s="10">
        <v>527</v>
      </c>
      <c r="E17" s="10">
        <f t="shared" si="1"/>
        <v>2547</v>
      </c>
      <c r="F17" s="10">
        <v>2029</v>
      </c>
      <c r="G17" s="10">
        <v>518</v>
      </c>
      <c r="H17" s="10">
        <f t="shared" si="2"/>
        <v>-22</v>
      </c>
      <c r="I17" s="10">
        <f t="shared" si="3"/>
        <v>-9</v>
      </c>
    </row>
    <row r="18" spans="1:9" ht="24.95" customHeight="1">
      <c r="A18" s="1" t="s">
        <v>15</v>
      </c>
      <c r="B18" s="10">
        <f t="shared" si="0"/>
        <v>521</v>
      </c>
      <c r="C18" s="10">
        <v>424</v>
      </c>
      <c r="D18" s="10">
        <v>97</v>
      </c>
      <c r="E18" s="10">
        <f t="shared" si="1"/>
        <v>495</v>
      </c>
      <c r="F18" s="10">
        <v>407</v>
      </c>
      <c r="G18" s="10">
        <v>88</v>
      </c>
      <c r="H18" s="10">
        <f t="shared" si="2"/>
        <v>-17</v>
      </c>
      <c r="I18" s="10">
        <f t="shared" si="3"/>
        <v>-9</v>
      </c>
    </row>
    <row r="19" spans="1:9" ht="24.95" customHeight="1">
      <c r="A19" s="1" t="s">
        <v>16</v>
      </c>
      <c r="B19" s="10">
        <f t="shared" si="0"/>
        <v>1944</v>
      </c>
      <c r="C19" s="10">
        <v>1577</v>
      </c>
      <c r="D19" s="10">
        <v>367</v>
      </c>
      <c r="E19" s="10">
        <f t="shared" si="1"/>
        <v>1944</v>
      </c>
      <c r="F19" s="10">
        <v>1569</v>
      </c>
      <c r="G19" s="10">
        <v>375</v>
      </c>
      <c r="H19" s="10">
        <f t="shared" si="2"/>
        <v>-8</v>
      </c>
      <c r="I19" s="10">
        <f t="shared" si="3"/>
        <v>8</v>
      </c>
    </row>
    <row r="20" spans="1:9" ht="24.95" customHeight="1">
      <c r="A20" s="1" t="s">
        <v>17</v>
      </c>
      <c r="B20" s="10">
        <f t="shared" si="0"/>
        <v>775</v>
      </c>
      <c r="C20" s="10">
        <v>402</v>
      </c>
      <c r="D20" s="10">
        <v>373</v>
      </c>
      <c r="E20" s="10">
        <f t="shared" si="1"/>
        <v>786</v>
      </c>
      <c r="F20" s="10">
        <v>408</v>
      </c>
      <c r="G20" s="10">
        <v>378</v>
      </c>
      <c r="H20" s="10">
        <f t="shared" si="2"/>
        <v>6</v>
      </c>
      <c r="I20" s="10">
        <f t="shared" si="3"/>
        <v>5</v>
      </c>
    </row>
    <row r="21" spans="1:9" ht="24.95" customHeight="1">
      <c r="A21" s="1" t="s">
        <v>18</v>
      </c>
      <c r="B21" s="10">
        <f t="shared" si="0"/>
        <v>277</v>
      </c>
      <c r="C21" s="10">
        <v>125</v>
      </c>
      <c r="D21" s="10">
        <v>152</v>
      </c>
      <c r="E21" s="10">
        <f t="shared" si="1"/>
        <v>277</v>
      </c>
      <c r="F21" s="10">
        <v>128</v>
      </c>
      <c r="G21" s="10">
        <v>149</v>
      </c>
      <c r="H21" s="10">
        <f t="shared" si="2"/>
        <v>3</v>
      </c>
      <c r="I21" s="10">
        <f t="shared" si="3"/>
        <v>-3</v>
      </c>
    </row>
    <row r="22" spans="1:9" ht="24.95" customHeight="1">
      <c r="A22" s="1" t="s">
        <v>19</v>
      </c>
      <c r="B22" s="10">
        <f t="shared" si="0"/>
        <v>115</v>
      </c>
      <c r="C22" s="10">
        <v>40</v>
      </c>
      <c r="D22" s="10">
        <v>75</v>
      </c>
      <c r="E22" s="10">
        <f t="shared" si="1"/>
        <v>119</v>
      </c>
      <c r="F22" s="10">
        <v>42</v>
      </c>
      <c r="G22" s="10">
        <v>77</v>
      </c>
      <c r="H22" s="10">
        <f t="shared" si="2"/>
        <v>2</v>
      </c>
      <c r="I22" s="10">
        <f t="shared" si="3"/>
        <v>2</v>
      </c>
    </row>
    <row r="23" spans="1:9" ht="24.95" customHeight="1">
      <c r="A23" s="1" t="s">
        <v>20</v>
      </c>
      <c r="B23" s="10">
        <f t="shared" si="0"/>
        <v>237</v>
      </c>
      <c r="C23" s="10">
        <v>168</v>
      </c>
      <c r="D23" s="10">
        <v>69</v>
      </c>
      <c r="E23" s="10">
        <f t="shared" si="1"/>
        <v>229</v>
      </c>
      <c r="F23" s="10">
        <v>163</v>
      </c>
      <c r="G23" s="10">
        <v>66</v>
      </c>
      <c r="H23" s="10">
        <f t="shared" si="2"/>
        <v>-5</v>
      </c>
      <c r="I23" s="10">
        <f t="shared" si="3"/>
        <v>-3</v>
      </c>
    </row>
    <row r="24" spans="1:9" ht="24.95" customHeight="1">
      <c r="A24" s="1" t="s">
        <v>21</v>
      </c>
      <c r="B24" s="10">
        <f t="shared" si="0"/>
        <v>203</v>
      </c>
      <c r="C24" s="10">
        <v>123</v>
      </c>
      <c r="D24" s="10">
        <v>80</v>
      </c>
      <c r="E24" s="10">
        <f t="shared" si="1"/>
        <v>202</v>
      </c>
      <c r="F24" s="10">
        <v>123</v>
      </c>
      <c r="G24" s="10">
        <v>79</v>
      </c>
      <c r="H24" s="10">
        <f t="shared" si="2"/>
        <v>0</v>
      </c>
      <c r="I24" s="10">
        <f t="shared" si="3"/>
        <v>-1</v>
      </c>
    </row>
    <row r="25" spans="1:9" ht="24.95" customHeight="1">
      <c r="A25" s="1" t="s">
        <v>22</v>
      </c>
      <c r="B25" s="10">
        <f t="shared" si="0"/>
        <v>705</v>
      </c>
      <c r="C25" s="10">
        <v>439</v>
      </c>
      <c r="D25" s="10">
        <v>266</v>
      </c>
      <c r="E25" s="10">
        <f t="shared" si="1"/>
        <v>712</v>
      </c>
      <c r="F25" s="10">
        <v>439</v>
      </c>
      <c r="G25" s="10">
        <v>273</v>
      </c>
      <c r="H25" s="10">
        <f t="shared" si="2"/>
        <v>0</v>
      </c>
      <c r="I25" s="10">
        <f t="shared" si="3"/>
        <v>7</v>
      </c>
    </row>
    <row r="26" spans="1:9" ht="24.95" customHeight="1">
      <c r="A26" s="1" t="s">
        <v>23</v>
      </c>
      <c r="B26" s="10">
        <f t="shared" si="0"/>
        <v>723</v>
      </c>
      <c r="C26" s="10">
        <v>387</v>
      </c>
      <c r="D26" s="10">
        <v>336</v>
      </c>
      <c r="E26" s="10">
        <f t="shared" si="1"/>
        <v>728</v>
      </c>
      <c r="F26" s="10">
        <v>394</v>
      </c>
      <c r="G26" s="10">
        <v>334</v>
      </c>
      <c r="H26" s="10">
        <f t="shared" si="2"/>
        <v>7</v>
      </c>
      <c r="I26" s="10">
        <f t="shared" si="3"/>
        <v>-2</v>
      </c>
    </row>
    <row r="27" spans="1:9" ht="24.95" customHeight="1">
      <c r="A27" s="1" t="s">
        <v>24</v>
      </c>
      <c r="B27" s="10">
        <f t="shared" si="0"/>
        <v>152</v>
      </c>
      <c r="C27" s="10">
        <v>56</v>
      </c>
      <c r="D27" s="10">
        <v>96</v>
      </c>
      <c r="E27" s="10">
        <f t="shared" si="1"/>
        <v>153</v>
      </c>
      <c r="F27" s="10">
        <v>57</v>
      </c>
      <c r="G27" s="10">
        <v>96</v>
      </c>
      <c r="H27" s="10">
        <f t="shared" si="2"/>
        <v>1</v>
      </c>
      <c r="I27" s="10">
        <f t="shared" si="3"/>
        <v>0</v>
      </c>
    </row>
    <row r="28" spans="1:9" ht="24.95" customHeight="1">
      <c r="A28" s="1" t="s">
        <v>25</v>
      </c>
      <c r="B28" s="10">
        <f t="shared" si="0"/>
        <v>214</v>
      </c>
      <c r="C28" s="10">
        <v>86</v>
      </c>
      <c r="D28" s="10">
        <v>128</v>
      </c>
      <c r="E28" s="10">
        <f t="shared" si="1"/>
        <v>224</v>
      </c>
      <c r="F28" s="10">
        <v>91</v>
      </c>
      <c r="G28" s="10">
        <v>133</v>
      </c>
      <c r="H28" s="10">
        <f t="shared" si="2"/>
        <v>5</v>
      </c>
      <c r="I28" s="10">
        <f t="shared" si="3"/>
        <v>5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8"/>
  <sheetViews>
    <sheetView workbookViewId="0">
      <selection activeCell="M10" sqref="M10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8.25">
      <c r="A1" s="3"/>
      <c r="B1" s="4"/>
      <c r="C1" s="4"/>
      <c r="D1" s="5" t="s">
        <v>29</v>
      </c>
      <c r="E1" s="3"/>
      <c r="G1" s="2"/>
    </row>
    <row r="2" spans="1:9" ht="5.25" customHeight="1"/>
    <row r="3" spans="1:9" ht="32.25" customHeight="1">
      <c r="A3" s="158" t="s">
        <v>27</v>
      </c>
      <c r="B3" s="160" t="s">
        <v>44</v>
      </c>
      <c r="C3" s="161"/>
      <c r="D3" s="162"/>
      <c r="E3" s="160" t="s">
        <v>45</v>
      </c>
      <c r="F3" s="167"/>
      <c r="G3" s="168"/>
      <c r="H3" s="160" t="s">
        <v>2</v>
      </c>
      <c r="I3" s="168"/>
    </row>
    <row r="4" spans="1:9" ht="27.75" customHeight="1">
      <c r="A4" s="159"/>
      <c r="B4" s="6" t="s">
        <v>28</v>
      </c>
      <c r="C4" s="6" t="s">
        <v>0</v>
      </c>
      <c r="D4" s="6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SUM(C5+D5)</f>
        <v>28447</v>
      </c>
      <c r="C5" s="9">
        <f>SUM(C6:C28)</f>
        <v>21173</v>
      </c>
      <c r="D5" s="9">
        <f>SUM(D6:D28)</f>
        <v>7274</v>
      </c>
      <c r="E5" s="9">
        <f>SUM(F5+G5)</f>
        <v>28909</v>
      </c>
      <c r="F5" s="9">
        <v>21478</v>
      </c>
      <c r="G5" s="9">
        <v>7431</v>
      </c>
      <c r="H5" s="9">
        <f>SUM(F5-C5)</f>
        <v>305</v>
      </c>
      <c r="I5" s="9">
        <f>SUM(G5-D5)</f>
        <v>157</v>
      </c>
    </row>
    <row r="6" spans="1:9" ht="24.95" customHeight="1">
      <c r="A6" s="1" t="s">
        <v>3</v>
      </c>
      <c r="B6" s="10">
        <f t="shared" ref="B6:B28" si="0">SUM(C6+D6)</f>
        <v>2508</v>
      </c>
      <c r="C6" s="10">
        <v>1652</v>
      </c>
      <c r="D6" s="10">
        <v>856</v>
      </c>
      <c r="E6" s="10">
        <f t="shared" ref="E6:E28" si="1">SUM(F6+G6)</f>
        <v>2503</v>
      </c>
      <c r="F6" s="10">
        <v>1633</v>
      </c>
      <c r="G6" s="10">
        <v>870</v>
      </c>
      <c r="H6" s="10">
        <f t="shared" ref="H6:I28" si="2">SUM(F6-C6)</f>
        <v>-19</v>
      </c>
      <c r="I6" s="10">
        <f t="shared" si="2"/>
        <v>14</v>
      </c>
    </row>
    <row r="7" spans="1:9" ht="24.95" customHeight="1">
      <c r="A7" s="1" t="s">
        <v>4</v>
      </c>
      <c r="B7" s="10">
        <f t="shared" si="0"/>
        <v>1401</v>
      </c>
      <c r="C7" s="10">
        <v>1011</v>
      </c>
      <c r="D7" s="10">
        <v>390</v>
      </c>
      <c r="E7" s="10">
        <f t="shared" si="1"/>
        <v>1444</v>
      </c>
      <c r="F7" s="10">
        <v>1042</v>
      </c>
      <c r="G7" s="10">
        <v>402</v>
      </c>
      <c r="H7" s="10">
        <f t="shared" si="2"/>
        <v>31</v>
      </c>
      <c r="I7" s="10">
        <f t="shared" si="2"/>
        <v>12</v>
      </c>
    </row>
    <row r="8" spans="1:9" ht="24.95" customHeight="1">
      <c r="A8" s="1" t="s">
        <v>5</v>
      </c>
      <c r="B8" s="10">
        <f t="shared" si="0"/>
        <v>4685</v>
      </c>
      <c r="C8" s="10">
        <v>3174</v>
      </c>
      <c r="D8" s="10">
        <v>1511</v>
      </c>
      <c r="E8" s="10">
        <f t="shared" si="1"/>
        <v>4842</v>
      </c>
      <c r="F8" s="10">
        <v>3276</v>
      </c>
      <c r="G8" s="10">
        <v>1566</v>
      </c>
      <c r="H8" s="10">
        <f t="shared" si="2"/>
        <v>102</v>
      </c>
      <c r="I8" s="10">
        <f t="shared" si="2"/>
        <v>55</v>
      </c>
    </row>
    <row r="9" spans="1:9" ht="24.95" customHeight="1">
      <c r="A9" s="1" t="s">
        <v>6</v>
      </c>
      <c r="B9" s="10">
        <f t="shared" si="0"/>
        <v>160</v>
      </c>
      <c r="C9" s="10">
        <v>75</v>
      </c>
      <c r="D9" s="10">
        <v>85</v>
      </c>
      <c r="E9" s="10">
        <f t="shared" si="1"/>
        <v>169</v>
      </c>
      <c r="F9" s="10">
        <v>80</v>
      </c>
      <c r="G9" s="10">
        <v>89</v>
      </c>
      <c r="H9" s="10">
        <f t="shared" si="2"/>
        <v>5</v>
      </c>
      <c r="I9" s="10">
        <f t="shared" si="2"/>
        <v>4</v>
      </c>
    </row>
    <row r="10" spans="1:9" ht="24.95" customHeight="1">
      <c r="A10" s="1" t="s">
        <v>7</v>
      </c>
      <c r="B10" s="10">
        <f t="shared" si="0"/>
        <v>507</v>
      </c>
      <c r="C10" s="10">
        <v>409</v>
      </c>
      <c r="D10" s="10">
        <v>98</v>
      </c>
      <c r="E10" s="10">
        <f t="shared" si="1"/>
        <v>500</v>
      </c>
      <c r="F10" s="10">
        <v>405</v>
      </c>
      <c r="G10" s="10">
        <v>95</v>
      </c>
      <c r="H10" s="10">
        <f t="shared" si="2"/>
        <v>-4</v>
      </c>
      <c r="I10" s="10">
        <f t="shared" si="2"/>
        <v>-3</v>
      </c>
    </row>
    <row r="11" spans="1:9" ht="24.95" customHeight="1">
      <c r="A11" s="1" t="s">
        <v>8</v>
      </c>
      <c r="B11" s="10">
        <f t="shared" si="0"/>
        <v>1487</v>
      </c>
      <c r="C11" s="10">
        <v>1303</v>
      </c>
      <c r="D11" s="10">
        <v>184</v>
      </c>
      <c r="E11" s="10">
        <f t="shared" si="1"/>
        <v>1487</v>
      </c>
      <c r="F11" s="10">
        <v>1307</v>
      </c>
      <c r="G11" s="10">
        <v>180</v>
      </c>
      <c r="H11" s="10">
        <f t="shared" si="2"/>
        <v>4</v>
      </c>
      <c r="I11" s="10">
        <f t="shared" si="2"/>
        <v>-4</v>
      </c>
    </row>
    <row r="12" spans="1:9" ht="24.95" customHeight="1">
      <c r="A12" s="1" t="s">
        <v>9</v>
      </c>
      <c r="B12" s="10">
        <f t="shared" si="0"/>
        <v>492</v>
      </c>
      <c r="C12" s="10">
        <v>331</v>
      </c>
      <c r="D12" s="10">
        <v>161</v>
      </c>
      <c r="E12" s="10">
        <f t="shared" si="1"/>
        <v>519</v>
      </c>
      <c r="F12" s="10">
        <v>354</v>
      </c>
      <c r="G12" s="10">
        <v>165</v>
      </c>
      <c r="H12" s="10">
        <f t="shared" si="2"/>
        <v>23</v>
      </c>
      <c r="I12" s="10">
        <f t="shared" si="2"/>
        <v>4</v>
      </c>
    </row>
    <row r="13" spans="1:9" ht="24.95" customHeight="1">
      <c r="A13" s="1" t="s">
        <v>10</v>
      </c>
      <c r="B13" s="10">
        <f t="shared" si="0"/>
        <v>605</v>
      </c>
      <c r="C13" s="10">
        <v>519</v>
      </c>
      <c r="D13" s="10">
        <v>86</v>
      </c>
      <c r="E13" s="10">
        <f t="shared" si="1"/>
        <v>595</v>
      </c>
      <c r="F13" s="10">
        <v>509</v>
      </c>
      <c r="G13" s="10">
        <v>86</v>
      </c>
      <c r="H13" s="10">
        <f t="shared" si="2"/>
        <v>-10</v>
      </c>
      <c r="I13" s="10">
        <f t="shared" si="2"/>
        <v>0</v>
      </c>
    </row>
    <row r="14" spans="1:9" ht="24.95" customHeight="1">
      <c r="A14" s="1" t="s">
        <v>11</v>
      </c>
      <c r="B14" s="10">
        <f t="shared" si="0"/>
        <v>3834</v>
      </c>
      <c r="C14" s="10">
        <v>3192</v>
      </c>
      <c r="D14" s="10">
        <v>642</v>
      </c>
      <c r="E14" s="10">
        <f t="shared" si="1"/>
        <v>3856</v>
      </c>
      <c r="F14" s="10">
        <v>3207</v>
      </c>
      <c r="G14" s="10">
        <v>649</v>
      </c>
      <c r="H14" s="10">
        <f t="shared" si="2"/>
        <v>15</v>
      </c>
      <c r="I14" s="10">
        <f t="shared" si="2"/>
        <v>7</v>
      </c>
    </row>
    <row r="15" spans="1:9" ht="24.95" customHeight="1">
      <c r="A15" s="1" t="s">
        <v>12</v>
      </c>
      <c r="B15" s="10">
        <f t="shared" si="0"/>
        <v>2680</v>
      </c>
      <c r="C15" s="10">
        <v>2249</v>
      </c>
      <c r="D15" s="10">
        <v>431</v>
      </c>
      <c r="E15" s="10">
        <f t="shared" si="1"/>
        <v>2719</v>
      </c>
      <c r="F15" s="10">
        <v>2273</v>
      </c>
      <c r="G15" s="10">
        <v>446</v>
      </c>
      <c r="H15" s="10">
        <f t="shared" si="2"/>
        <v>24</v>
      </c>
      <c r="I15" s="10">
        <f t="shared" si="2"/>
        <v>15</v>
      </c>
    </row>
    <row r="16" spans="1:9" ht="24.95" customHeight="1">
      <c r="A16" s="1" t="s">
        <v>13</v>
      </c>
      <c r="B16" s="10">
        <f t="shared" si="0"/>
        <v>1672</v>
      </c>
      <c r="C16" s="10">
        <v>1408</v>
      </c>
      <c r="D16" s="10">
        <v>264</v>
      </c>
      <c r="E16" s="10">
        <f t="shared" si="1"/>
        <v>1689</v>
      </c>
      <c r="F16" s="10">
        <v>1427</v>
      </c>
      <c r="G16" s="10">
        <v>262</v>
      </c>
      <c r="H16" s="10">
        <f t="shared" si="2"/>
        <v>19</v>
      </c>
      <c r="I16" s="10">
        <f t="shared" si="2"/>
        <v>-2</v>
      </c>
    </row>
    <row r="17" spans="1:9" ht="24.95" customHeight="1">
      <c r="A17" s="1" t="s">
        <v>14</v>
      </c>
      <c r="B17" s="10">
        <f t="shared" si="0"/>
        <v>2547</v>
      </c>
      <c r="C17" s="10">
        <v>2029</v>
      </c>
      <c r="D17" s="10">
        <v>518</v>
      </c>
      <c r="E17" s="10">
        <f t="shared" si="1"/>
        <v>2576</v>
      </c>
      <c r="F17" s="10">
        <v>2054</v>
      </c>
      <c r="G17" s="10">
        <v>522</v>
      </c>
      <c r="H17" s="10">
        <f t="shared" si="2"/>
        <v>25</v>
      </c>
      <c r="I17" s="10">
        <f t="shared" si="2"/>
        <v>4</v>
      </c>
    </row>
    <row r="18" spans="1:9" ht="24.95" customHeight="1">
      <c r="A18" s="1" t="s">
        <v>15</v>
      </c>
      <c r="B18" s="10">
        <f t="shared" si="0"/>
        <v>495</v>
      </c>
      <c r="C18" s="10">
        <v>407</v>
      </c>
      <c r="D18" s="10">
        <v>88</v>
      </c>
      <c r="E18" s="10">
        <f t="shared" si="1"/>
        <v>498</v>
      </c>
      <c r="F18" s="10">
        <v>412</v>
      </c>
      <c r="G18" s="10">
        <v>86</v>
      </c>
      <c r="H18" s="10">
        <f t="shared" si="2"/>
        <v>5</v>
      </c>
      <c r="I18" s="10">
        <f t="shared" si="2"/>
        <v>-2</v>
      </c>
    </row>
    <row r="19" spans="1:9" ht="24.95" customHeight="1">
      <c r="A19" s="1" t="s">
        <v>16</v>
      </c>
      <c r="B19" s="10">
        <f t="shared" si="0"/>
        <v>1944</v>
      </c>
      <c r="C19" s="10">
        <v>1569</v>
      </c>
      <c r="D19" s="10">
        <v>375</v>
      </c>
      <c r="E19" s="10">
        <f t="shared" si="1"/>
        <v>1989</v>
      </c>
      <c r="F19" s="10">
        <v>1604</v>
      </c>
      <c r="G19" s="10">
        <v>385</v>
      </c>
      <c r="H19" s="10">
        <f t="shared" si="2"/>
        <v>35</v>
      </c>
      <c r="I19" s="10">
        <f t="shared" si="2"/>
        <v>10</v>
      </c>
    </row>
    <row r="20" spans="1:9" ht="24.95" customHeight="1">
      <c r="A20" s="1" t="s">
        <v>17</v>
      </c>
      <c r="B20" s="10">
        <f t="shared" si="0"/>
        <v>786</v>
      </c>
      <c r="C20" s="10">
        <v>408</v>
      </c>
      <c r="D20" s="10">
        <v>378</v>
      </c>
      <c r="E20" s="10">
        <f t="shared" si="1"/>
        <v>840</v>
      </c>
      <c r="F20" s="10">
        <v>435</v>
      </c>
      <c r="G20" s="10">
        <v>405</v>
      </c>
      <c r="H20" s="10">
        <f t="shared" si="2"/>
        <v>27</v>
      </c>
      <c r="I20" s="10">
        <f t="shared" si="2"/>
        <v>27</v>
      </c>
    </row>
    <row r="21" spans="1:9" ht="24.95" customHeight="1">
      <c r="A21" s="1" t="s">
        <v>18</v>
      </c>
      <c r="B21" s="10">
        <f t="shared" si="0"/>
        <v>277</v>
      </c>
      <c r="C21" s="10">
        <v>128</v>
      </c>
      <c r="D21" s="10">
        <v>149</v>
      </c>
      <c r="E21" s="10">
        <f t="shared" si="1"/>
        <v>301</v>
      </c>
      <c r="F21" s="10">
        <v>146</v>
      </c>
      <c r="G21" s="10">
        <v>155</v>
      </c>
      <c r="H21" s="10">
        <f t="shared" si="2"/>
        <v>18</v>
      </c>
      <c r="I21" s="10">
        <f t="shared" si="2"/>
        <v>6</v>
      </c>
    </row>
    <row r="22" spans="1:9" ht="24.95" customHeight="1">
      <c r="A22" s="1" t="s">
        <v>19</v>
      </c>
      <c r="B22" s="10">
        <f t="shared" si="0"/>
        <v>119</v>
      </c>
      <c r="C22" s="10">
        <v>42</v>
      </c>
      <c r="D22" s="10">
        <v>77</v>
      </c>
      <c r="E22" s="10">
        <f t="shared" si="1"/>
        <v>117</v>
      </c>
      <c r="F22" s="10">
        <v>41</v>
      </c>
      <c r="G22" s="10">
        <v>76</v>
      </c>
      <c r="H22" s="10">
        <f t="shared" si="2"/>
        <v>-1</v>
      </c>
      <c r="I22" s="10">
        <f t="shared" si="2"/>
        <v>-1</v>
      </c>
    </row>
    <row r="23" spans="1:9" ht="24.95" customHeight="1">
      <c r="A23" s="1" t="s">
        <v>20</v>
      </c>
      <c r="B23" s="10">
        <f t="shared" si="0"/>
        <v>229</v>
      </c>
      <c r="C23" s="10">
        <v>163</v>
      </c>
      <c r="D23" s="10">
        <v>66</v>
      </c>
      <c r="E23" s="10">
        <f t="shared" si="1"/>
        <v>225</v>
      </c>
      <c r="F23" s="10">
        <v>161</v>
      </c>
      <c r="G23" s="10">
        <v>64</v>
      </c>
      <c r="H23" s="10">
        <f t="shared" si="2"/>
        <v>-2</v>
      </c>
      <c r="I23" s="10">
        <f t="shared" si="2"/>
        <v>-2</v>
      </c>
    </row>
    <row r="24" spans="1:9" ht="24.95" customHeight="1">
      <c r="A24" s="1" t="s">
        <v>21</v>
      </c>
      <c r="B24" s="10">
        <f t="shared" si="0"/>
        <v>202</v>
      </c>
      <c r="C24" s="10">
        <v>123</v>
      </c>
      <c r="D24" s="10">
        <v>79</v>
      </c>
      <c r="E24" s="10">
        <f t="shared" si="1"/>
        <v>204</v>
      </c>
      <c r="F24" s="10">
        <v>125</v>
      </c>
      <c r="G24" s="10">
        <v>79</v>
      </c>
      <c r="H24" s="10">
        <f t="shared" si="2"/>
        <v>2</v>
      </c>
      <c r="I24" s="10">
        <f t="shared" si="2"/>
        <v>0</v>
      </c>
    </row>
    <row r="25" spans="1:9" ht="24.95" customHeight="1">
      <c r="A25" s="1" t="s">
        <v>22</v>
      </c>
      <c r="B25" s="10">
        <f t="shared" si="0"/>
        <v>712</v>
      </c>
      <c r="C25" s="10">
        <v>439</v>
      </c>
      <c r="D25" s="10">
        <v>273</v>
      </c>
      <c r="E25" s="10">
        <f t="shared" si="1"/>
        <v>713</v>
      </c>
      <c r="F25" s="10">
        <v>439</v>
      </c>
      <c r="G25" s="10">
        <v>274</v>
      </c>
      <c r="H25" s="10">
        <f t="shared" si="2"/>
        <v>0</v>
      </c>
      <c r="I25" s="10">
        <f t="shared" si="2"/>
        <v>1</v>
      </c>
    </row>
    <row r="26" spans="1:9" ht="24.95" customHeight="1">
      <c r="A26" s="1" t="s">
        <v>23</v>
      </c>
      <c r="B26" s="10">
        <f t="shared" si="0"/>
        <v>728</v>
      </c>
      <c r="C26" s="10">
        <v>394</v>
      </c>
      <c r="D26" s="10">
        <v>334</v>
      </c>
      <c r="E26" s="10">
        <f t="shared" si="1"/>
        <v>746</v>
      </c>
      <c r="F26" s="10">
        <v>404</v>
      </c>
      <c r="G26" s="10">
        <v>342</v>
      </c>
      <c r="H26" s="10">
        <f t="shared" si="2"/>
        <v>10</v>
      </c>
      <c r="I26" s="10">
        <f t="shared" si="2"/>
        <v>8</v>
      </c>
    </row>
    <row r="27" spans="1:9" ht="24.95" customHeight="1">
      <c r="A27" s="1" t="s">
        <v>24</v>
      </c>
      <c r="B27" s="10">
        <f t="shared" si="0"/>
        <v>153</v>
      </c>
      <c r="C27" s="10">
        <v>57</v>
      </c>
      <c r="D27" s="10">
        <v>96</v>
      </c>
      <c r="E27" s="10">
        <f t="shared" si="1"/>
        <v>155</v>
      </c>
      <c r="F27" s="10">
        <v>56</v>
      </c>
      <c r="G27" s="10">
        <v>99</v>
      </c>
      <c r="H27" s="10">
        <f t="shared" si="2"/>
        <v>-1</v>
      </c>
      <c r="I27" s="10">
        <f t="shared" si="2"/>
        <v>3</v>
      </c>
    </row>
    <row r="28" spans="1:9" ht="24.95" customHeight="1">
      <c r="A28" s="1" t="s">
        <v>25</v>
      </c>
      <c r="B28" s="10">
        <f t="shared" si="0"/>
        <v>224</v>
      </c>
      <c r="C28" s="10">
        <v>91</v>
      </c>
      <c r="D28" s="10">
        <v>133</v>
      </c>
      <c r="E28" s="10">
        <f t="shared" si="1"/>
        <v>222</v>
      </c>
      <c r="F28" s="10">
        <v>88</v>
      </c>
      <c r="G28" s="10">
        <v>134</v>
      </c>
      <c r="H28" s="10">
        <f t="shared" si="2"/>
        <v>-3</v>
      </c>
      <c r="I28" s="10">
        <f t="shared" si="2"/>
        <v>1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28"/>
  <sheetViews>
    <sheetView workbookViewId="0">
      <selection activeCell="N10" sqref="N10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8.25">
      <c r="A1" s="3"/>
      <c r="B1" s="4"/>
      <c r="C1" s="4"/>
      <c r="D1" s="5" t="s">
        <v>29</v>
      </c>
      <c r="E1" s="3"/>
      <c r="G1" s="2"/>
    </row>
    <row r="2" spans="1:9" ht="5.25" customHeight="1"/>
    <row r="3" spans="1:9" ht="32.25" customHeight="1">
      <c r="A3" s="158" t="s">
        <v>27</v>
      </c>
      <c r="B3" s="160" t="s">
        <v>46</v>
      </c>
      <c r="C3" s="161"/>
      <c r="D3" s="162"/>
      <c r="E3" s="160" t="s">
        <v>47</v>
      </c>
      <c r="F3" s="167"/>
      <c r="G3" s="168"/>
      <c r="H3" s="160" t="s">
        <v>2</v>
      </c>
      <c r="I3" s="168"/>
    </row>
    <row r="4" spans="1:9" ht="27.75" customHeight="1">
      <c r="A4" s="159"/>
      <c r="B4" s="6" t="s">
        <v>28</v>
      </c>
      <c r="C4" s="6" t="s">
        <v>0</v>
      </c>
      <c r="D4" s="6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SUM(C5+D5)</f>
        <v>28909</v>
      </c>
      <c r="C5" s="9">
        <f>SUM(C6:C28)</f>
        <v>21478</v>
      </c>
      <c r="D5" s="9">
        <f>SUM(D6:D28)</f>
        <v>7431</v>
      </c>
      <c r="E5" s="9">
        <f>SUM(F5+G5)</f>
        <v>29531</v>
      </c>
      <c r="F5" s="9">
        <f>SUM(F6:F28)</f>
        <v>21957</v>
      </c>
      <c r="G5" s="9">
        <f>SUM(G6:G28)</f>
        <v>7574</v>
      </c>
      <c r="H5" s="9">
        <f>SUM(F5-C5)</f>
        <v>479</v>
      </c>
      <c r="I5" s="9">
        <f>SUM(G5-D5)</f>
        <v>143</v>
      </c>
    </row>
    <row r="6" spans="1:9" ht="24.95" customHeight="1">
      <c r="A6" s="1" t="s">
        <v>3</v>
      </c>
      <c r="B6" s="10">
        <f t="shared" ref="B6:B28" si="0">SUM(C6+D6)</f>
        <v>2503</v>
      </c>
      <c r="C6" s="10">
        <v>1633</v>
      </c>
      <c r="D6" s="10">
        <v>870</v>
      </c>
      <c r="E6" s="9">
        <f t="shared" ref="E6:E28" si="1">SUM(F6+G6)</f>
        <v>2529</v>
      </c>
      <c r="F6" s="10">
        <v>1656</v>
      </c>
      <c r="G6" s="10">
        <v>873</v>
      </c>
      <c r="H6" s="10">
        <f t="shared" ref="H6:I28" si="2">SUM(F6-C6)</f>
        <v>23</v>
      </c>
      <c r="I6" s="10">
        <f t="shared" si="2"/>
        <v>3</v>
      </c>
    </row>
    <row r="7" spans="1:9" ht="24.95" customHeight="1">
      <c r="A7" s="1" t="s">
        <v>4</v>
      </c>
      <c r="B7" s="10">
        <f t="shared" si="0"/>
        <v>1444</v>
      </c>
      <c r="C7" s="10">
        <v>1042</v>
      </c>
      <c r="D7" s="10">
        <v>402</v>
      </c>
      <c r="E7" s="9">
        <f t="shared" si="1"/>
        <v>1500</v>
      </c>
      <c r="F7" s="10">
        <v>1085</v>
      </c>
      <c r="G7" s="10">
        <v>415</v>
      </c>
      <c r="H7" s="10">
        <f t="shared" si="2"/>
        <v>43</v>
      </c>
      <c r="I7" s="10">
        <f t="shared" si="2"/>
        <v>13</v>
      </c>
    </row>
    <row r="8" spans="1:9" ht="24.95" customHeight="1">
      <c r="A8" s="1" t="s">
        <v>5</v>
      </c>
      <c r="B8" s="10">
        <f t="shared" si="0"/>
        <v>4842</v>
      </c>
      <c r="C8" s="10">
        <v>3276</v>
      </c>
      <c r="D8" s="10">
        <v>1566</v>
      </c>
      <c r="E8" s="9">
        <f t="shared" si="1"/>
        <v>4977</v>
      </c>
      <c r="F8" s="10">
        <v>3359</v>
      </c>
      <c r="G8" s="10">
        <v>1618</v>
      </c>
      <c r="H8" s="10">
        <f t="shared" si="2"/>
        <v>83</v>
      </c>
      <c r="I8" s="10">
        <f t="shared" si="2"/>
        <v>52</v>
      </c>
    </row>
    <row r="9" spans="1:9" ht="24.95" customHeight="1">
      <c r="A9" s="1" t="s">
        <v>6</v>
      </c>
      <c r="B9" s="10">
        <f t="shared" si="0"/>
        <v>169</v>
      </c>
      <c r="C9" s="10">
        <v>80</v>
      </c>
      <c r="D9" s="10">
        <v>89</v>
      </c>
      <c r="E9" s="9">
        <f t="shared" si="1"/>
        <v>169</v>
      </c>
      <c r="F9" s="10">
        <v>81</v>
      </c>
      <c r="G9" s="10">
        <v>88</v>
      </c>
      <c r="H9" s="10">
        <f t="shared" si="2"/>
        <v>1</v>
      </c>
      <c r="I9" s="10">
        <f t="shared" si="2"/>
        <v>-1</v>
      </c>
    </row>
    <row r="10" spans="1:9" ht="24.95" customHeight="1">
      <c r="A10" s="1" t="s">
        <v>7</v>
      </c>
      <c r="B10" s="10">
        <f t="shared" si="0"/>
        <v>500</v>
      </c>
      <c r="C10" s="10">
        <v>405</v>
      </c>
      <c r="D10" s="10">
        <v>95</v>
      </c>
      <c r="E10" s="9">
        <f t="shared" si="1"/>
        <v>499</v>
      </c>
      <c r="F10" s="10">
        <v>403</v>
      </c>
      <c r="G10" s="10">
        <v>96</v>
      </c>
      <c r="H10" s="10">
        <f t="shared" si="2"/>
        <v>-2</v>
      </c>
      <c r="I10" s="10">
        <f t="shared" si="2"/>
        <v>1</v>
      </c>
    </row>
    <row r="11" spans="1:9" ht="24.95" customHeight="1">
      <c r="A11" s="1" t="s">
        <v>8</v>
      </c>
      <c r="B11" s="10">
        <f t="shared" si="0"/>
        <v>1487</v>
      </c>
      <c r="C11" s="10">
        <v>1307</v>
      </c>
      <c r="D11" s="10">
        <v>180</v>
      </c>
      <c r="E11" s="9">
        <f t="shared" si="1"/>
        <v>1510</v>
      </c>
      <c r="F11" s="10">
        <v>1332</v>
      </c>
      <c r="G11" s="10">
        <v>178</v>
      </c>
      <c r="H11" s="10">
        <f t="shared" si="2"/>
        <v>25</v>
      </c>
      <c r="I11" s="10">
        <f t="shared" si="2"/>
        <v>-2</v>
      </c>
    </row>
    <row r="12" spans="1:9" ht="24.95" customHeight="1">
      <c r="A12" s="1" t="s">
        <v>9</v>
      </c>
      <c r="B12" s="10">
        <f t="shared" si="0"/>
        <v>519</v>
      </c>
      <c r="C12" s="10">
        <v>354</v>
      </c>
      <c r="D12" s="10">
        <v>165</v>
      </c>
      <c r="E12" s="9">
        <f t="shared" si="1"/>
        <v>550</v>
      </c>
      <c r="F12" s="10">
        <v>371</v>
      </c>
      <c r="G12" s="10">
        <v>179</v>
      </c>
      <c r="H12" s="10">
        <f t="shared" si="2"/>
        <v>17</v>
      </c>
      <c r="I12" s="10">
        <f t="shared" si="2"/>
        <v>14</v>
      </c>
    </row>
    <row r="13" spans="1:9" ht="24.95" customHeight="1">
      <c r="A13" s="1" t="s">
        <v>10</v>
      </c>
      <c r="B13" s="10">
        <f t="shared" si="0"/>
        <v>595</v>
      </c>
      <c r="C13" s="10">
        <v>509</v>
      </c>
      <c r="D13" s="10">
        <v>86</v>
      </c>
      <c r="E13" s="9">
        <f t="shared" si="1"/>
        <v>621</v>
      </c>
      <c r="F13" s="10">
        <v>531</v>
      </c>
      <c r="G13" s="10">
        <v>90</v>
      </c>
      <c r="H13" s="10">
        <f t="shared" si="2"/>
        <v>22</v>
      </c>
      <c r="I13" s="10">
        <f t="shared" si="2"/>
        <v>4</v>
      </c>
    </row>
    <row r="14" spans="1:9" ht="24.95" customHeight="1">
      <c r="A14" s="1" t="s">
        <v>11</v>
      </c>
      <c r="B14" s="10">
        <f t="shared" si="0"/>
        <v>3856</v>
      </c>
      <c r="C14" s="10">
        <v>3207</v>
      </c>
      <c r="D14" s="10">
        <v>649</v>
      </c>
      <c r="E14" s="9">
        <f t="shared" si="1"/>
        <v>3944</v>
      </c>
      <c r="F14" s="10">
        <v>3279</v>
      </c>
      <c r="G14" s="10">
        <v>665</v>
      </c>
      <c r="H14" s="10">
        <f t="shared" si="2"/>
        <v>72</v>
      </c>
      <c r="I14" s="10">
        <f t="shared" si="2"/>
        <v>16</v>
      </c>
    </row>
    <row r="15" spans="1:9" ht="24.95" customHeight="1">
      <c r="A15" s="1" t="s">
        <v>12</v>
      </c>
      <c r="B15" s="10">
        <f t="shared" si="0"/>
        <v>2719</v>
      </c>
      <c r="C15" s="10">
        <v>2273</v>
      </c>
      <c r="D15" s="10">
        <v>446</v>
      </c>
      <c r="E15" s="9">
        <f t="shared" si="1"/>
        <v>2774</v>
      </c>
      <c r="F15" s="10">
        <v>2314</v>
      </c>
      <c r="G15" s="10">
        <v>460</v>
      </c>
      <c r="H15" s="10">
        <f t="shared" si="2"/>
        <v>41</v>
      </c>
      <c r="I15" s="10">
        <f t="shared" si="2"/>
        <v>14</v>
      </c>
    </row>
    <row r="16" spans="1:9" ht="24.95" customHeight="1">
      <c r="A16" s="1" t="s">
        <v>13</v>
      </c>
      <c r="B16" s="10">
        <f t="shared" si="0"/>
        <v>1689</v>
      </c>
      <c r="C16" s="10">
        <v>1427</v>
      </c>
      <c r="D16" s="10">
        <v>262</v>
      </c>
      <c r="E16" s="9">
        <f t="shared" si="1"/>
        <v>1702</v>
      </c>
      <c r="F16" s="10">
        <v>1444</v>
      </c>
      <c r="G16" s="10">
        <v>258</v>
      </c>
      <c r="H16" s="10">
        <f t="shared" si="2"/>
        <v>17</v>
      </c>
      <c r="I16" s="10">
        <f t="shared" si="2"/>
        <v>-4</v>
      </c>
    </row>
    <row r="17" spans="1:9" ht="24.95" customHeight="1">
      <c r="A17" s="1" t="s">
        <v>14</v>
      </c>
      <c r="B17" s="10">
        <f t="shared" si="0"/>
        <v>2576</v>
      </c>
      <c r="C17" s="10">
        <v>2054</v>
      </c>
      <c r="D17" s="10">
        <v>522</v>
      </c>
      <c r="E17" s="9">
        <f t="shared" si="1"/>
        <v>2573</v>
      </c>
      <c r="F17" s="10">
        <v>2056</v>
      </c>
      <c r="G17" s="10">
        <v>517</v>
      </c>
      <c r="H17" s="10">
        <f t="shared" si="2"/>
        <v>2</v>
      </c>
      <c r="I17" s="10">
        <f t="shared" si="2"/>
        <v>-5</v>
      </c>
    </row>
    <row r="18" spans="1:9" ht="24.95" customHeight="1">
      <c r="A18" s="1" t="s">
        <v>15</v>
      </c>
      <c r="B18" s="10">
        <f t="shared" si="0"/>
        <v>498</v>
      </c>
      <c r="C18" s="10">
        <v>412</v>
      </c>
      <c r="D18" s="10">
        <v>86</v>
      </c>
      <c r="E18" s="9">
        <f t="shared" si="1"/>
        <v>544</v>
      </c>
      <c r="F18" s="10">
        <v>454</v>
      </c>
      <c r="G18" s="10">
        <v>90</v>
      </c>
      <c r="H18" s="10">
        <f t="shared" si="2"/>
        <v>42</v>
      </c>
      <c r="I18" s="10">
        <f t="shared" si="2"/>
        <v>4</v>
      </c>
    </row>
    <row r="19" spans="1:9" ht="24.95" customHeight="1">
      <c r="A19" s="1" t="s">
        <v>16</v>
      </c>
      <c r="B19" s="10">
        <f t="shared" si="0"/>
        <v>1989</v>
      </c>
      <c r="C19" s="10">
        <v>1604</v>
      </c>
      <c r="D19" s="10">
        <v>385</v>
      </c>
      <c r="E19" s="9">
        <f t="shared" si="1"/>
        <v>2060</v>
      </c>
      <c r="F19" s="10">
        <v>1665</v>
      </c>
      <c r="G19" s="10">
        <v>395</v>
      </c>
      <c r="H19" s="10">
        <f t="shared" si="2"/>
        <v>61</v>
      </c>
      <c r="I19" s="10">
        <f t="shared" si="2"/>
        <v>10</v>
      </c>
    </row>
    <row r="20" spans="1:9" ht="24.95" customHeight="1">
      <c r="A20" s="1" t="s">
        <v>17</v>
      </c>
      <c r="B20" s="10">
        <f t="shared" si="0"/>
        <v>840</v>
      </c>
      <c r="C20" s="10">
        <v>435</v>
      </c>
      <c r="D20" s="10">
        <v>405</v>
      </c>
      <c r="E20" s="9">
        <f t="shared" si="1"/>
        <v>863</v>
      </c>
      <c r="F20" s="10">
        <v>442</v>
      </c>
      <c r="G20" s="10">
        <v>421</v>
      </c>
      <c r="H20" s="10">
        <f t="shared" si="2"/>
        <v>7</v>
      </c>
      <c r="I20" s="10">
        <f t="shared" si="2"/>
        <v>16</v>
      </c>
    </row>
    <row r="21" spans="1:9" ht="24.95" customHeight="1">
      <c r="A21" s="1" t="s">
        <v>18</v>
      </c>
      <c r="B21" s="10">
        <f t="shared" si="0"/>
        <v>301</v>
      </c>
      <c r="C21" s="10">
        <v>146</v>
      </c>
      <c r="D21" s="10">
        <v>155</v>
      </c>
      <c r="E21" s="9">
        <f t="shared" si="1"/>
        <v>307</v>
      </c>
      <c r="F21" s="10">
        <v>152</v>
      </c>
      <c r="G21" s="10">
        <v>155</v>
      </c>
      <c r="H21" s="10">
        <f t="shared" si="2"/>
        <v>6</v>
      </c>
      <c r="I21" s="10">
        <f t="shared" si="2"/>
        <v>0</v>
      </c>
    </row>
    <row r="22" spans="1:9" ht="24.95" customHeight="1">
      <c r="A22" s="1" t="s">
        <v>19</v>
      </c>
      <c r="B22" s="10">
        <f t="shared" si="0"/>
        <v>117</v>
      </c>
      <c r="C22" s="10">
        <v>41</v>
      </c>
      <c r="D22" s="10">
        <v>76</v>
      </c>
      <c r="E22" s="9">
        <f t="shared" si="1"/>
        <v>120</v>
      </c>
      <c r="F22" s="10">
        <v>42</v>
      </c>
      <c r="G22" s="10">
        <v>78</v>
      </c>
      <c r="H22" s="10">
        <f t="shared" si="2"/>
        <v>1</v>
      </c>
      <c r="I22" s="10">
        <f t="shared" si="2"/>
        <v>2</v>
      </c>
    </row>
    <row r="23" spans="1:9" ht="24.95" customHeight="1">
      <c r="A23" s="1" t="s">
        <v>20</v>
      </c>
      <c r="B23" s="10">
        <f t="shared" si="0"/>
        <v>225</v>
      </c>
      <c r="C23" s="10">
        <v>161</v>
      </c>
      <c r="D23" s="10">
        <v>64</v>
      </c>
      <c r="E23" s="9">
        <f t="shared" si="1"/>
        <v>220</v>
      </c>
      <c r="F23" s="10">
        <v>157</v>
      </c>
      <c r="G23" s="10">
        <v>63</v>
      </c>
      <c r="H23" s="10">
        <f t="shared" si="2"/>
        <v>-4</v>
      </c>
      <c r="I23" s="10">
        <f t="shared" si="2"/>
        <v>-1</v>
      </c>
    </row>
    <row r="24" spans="1:9" ht="24.95" customHeight="1">
      <c r="A24" s="1" t="s">
        <v>21</v>
      </c>
      <c r="B24" s="10">
        <f t="shared" si="0"/>
        <v>204</v>
      </c>
      <c r="C24" s="10">
        <v>125</v>
      </c>
      <c r="D24" s="10">
        <v>79</v>
      </c>
      <c r="E24" s="9">
        <f t="shared" si="1"/>
        <v>208</v>
      </c>
      <c r="F24" s="10">
        <v>127</v>
      </c>
      <c r="G24" s="10">
        <v>81</v>
      </c>
      <c r="H24" s="10">
        <f t="shared" si="2"/>
        <v>2</v>
      </c>
      <c r="I24" s="10">
        <f t="shared" si="2"/>
        <v>2</v>
      </c>
    </row>
    <row r="25" spans="1:9" ht="24.95" customHeight="1">
      <c r="A25" s="1" t="s">
        <v>22</v>
      </c>
      <c r="B25" s="10">
        <f t="shared" si="0"/>
        <v>713</v>
      </c>
      <c r="C25" s="10">
        <v>439</v>
      </c>
      <c r="D25" s="10">
        <v>274</v>
      </c>
      <c r="E25" s="9">
        <f t="shared" si="1"/>
        <v>725</v>
      </c>
      <c r="F25" s="10">
        <v>449</v>
      </c>
      <c r="G25" s="10">
        <v>276</v>
      </c>
      <c r="H25" s="10">
        <f t="shared" si="2"/>
        <v>10</v>
      </c>
      <c r="I25" s="10">
        <f t="shared" si="2"/>
        <v>2</v>
      </c>
    </row>
    <row r="26" spans="1:9" ht="24.95" customHeight="1">
      <c r="A26" s="1" t="s">
        <v>23</v>
      </c>
      <c r="B26" s="10">
        <f t="shared" si="0"/>
        <v>746</v>
      </c>
      <c r="C26" s="10">
        <v>404</v>
      </c>
      <c r="D26" s="10">
        <v>342</v>
      </c>
      <c r="E26" s="9">
        <f t="shared" si="1"/>
        <v>750</v>
      </c>
      <c r="F26" s="10">
        <v>410</v>
      </c>
      <c r="G26" s="10">
        <v>340</v>
      </c>
      <c r="H26" s="10">
        <f t="shared" si="2"/>
        <v>6</v>
      </c>
      <c r="I26" s="10">
        <f t="shared" si="2"/>
        <v>-2</v>
      </c>
    </row>
    <row r="27" spans="1:9" ht="24.95" customHeight="1">
      <c r="A27" s="1" t="s">
        <v>24</v>
      </c>
      <c r="B27" s="10">
        <f t="shared" si="0"/>
        <v>155</v>
      </c>
      <c r="C27" s="10">
        <v>56</v>
      </c>
      <c r="D27" s="10">
        <v>99</v>
      </c>
      <c r="E27" s="9">
        <f t="shared" si="1"/>
        <v>161</v>
      </c>
      <c r="F27" s="10">
        <v>58</v>
      </c>
      <c r="G27" s="10">
        <v>103</v>
      </c>
      <c r="H27" s="10">
        <f t="shared" si="2"/>
        <v>2</v>
      </c>
      <c r="I27" s="10">
        <f t="shared" si="2"/>
        <v>4</v>
      </c>
    </row>
    <row r="28" spans="1:9" ht="24.95" customHeight="1">
      <c r="A28" s="1" t="s">
        <v>25</v>
      </c>
      <c r="B28" s="10">
        <f t="shared" si="0"/>
        <v>222</v>
      </c>
      <c r="C28" s="10">
        <v>88</v>
      </c>
      <c r="D28" s="10">
        <v>134</v>
      </c>
      <c r="E28" s="9">
        <f t="shared" si="1"/>
        <v>225</v>
      </c>
      <c r="F28" s="10">
        <v>90</v>
      </c>
      <c r="G28" s="10">
        <v>135</v>
      </c>
      <c r="H28" s="10">
        <f t="shared" si="2"/>
        <v>2</v>
      </c>
      <c r="I28" s="10">
        <f t="shared" si="2"/>
        <v>1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28"/>
  <sheetViews>
    <sheetView workbookViewId="0">
      <selection activeCell="N15" sqref="N15:O15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8.25">
      <c r="A1" s="3"/>
      <c r="B1" s="4"/>
      <c r="C1" s="4"/>
      <c r="D1" s="5" t="s">
        <v>29</v>
      </c>
      <c r="E1" s="3"/>
      <c r="G1" s="2"/>
    </row>
    <row r="2" spans="1:9" ht="5.25" customHeight="1"/>
    <row r="3" spans="1:9" ht="32.25" customHeight="1">
      <c r="A3" s="158" t="s">
        <v>27</v>
      </c>
      <c r="B3" s="160" t="s">
        <v>49</v>
      </c>
      <c r="C3" s="161"/>
      <c r="D3" s="162"/>
      <c r="E3" s="160" t="s">
        <v>50</v>
      </c>
      <c r="F3" s="167"/>
      <c r="G3" s="168"/>
      <c r="H3" s="160" t="s">
        <v>2</v>
      </c>
      <c r="I3" s="168"/>
    </row>
    <row r="4" spans="1:9" ht="27.75" customHeight="1">
      <c r="A4" s="159"/>
      <c r="B4" s="6" t="s">
        <v>28</v>
      </c>
      <c r="C4" s="6" t="s">
        <v>0</v>
      </c>
      <c r="D4" s="6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SUM(C5+D5)</f>
        <v>29531</v>
      </c>
      <c r="C5" s="9">
        <f>SUM(C6:C28)</f>
        <v>21957</v>
      </c>
      <c r="D5" s="9">
        <f>SUM(D6:D28)</f>
        <v>7574</v>
      </c>
      <c r="E5" s="9">
        <f>SUM(F5+G5)</f>
        <v>29974</v>
      </c>
      <c r="F5" s="9">
        <f>SUM(F6:F28)</f>
        <v>22315</v>
      </c>
      <c r="G5" s="9">
        <f>SUM(G6:G28)</f>
        <v>7659</v>
      </c>
      <c r="H5" s="9">
        <f>SUM(F5-C5)</f>
        <v>358</v>
      </c>
      <c r="I5" s="9">
        <f>SUM(G5-D5)</f>
        <v>85</v>
      </c>
    </row>
    <row r="6" spans="1:9" ht="24.95" customHeight="1">
      <c r="A6" s="1" t="s">
        <v>3</v>
      </c>
      <c r="B6" s="9">
        <f t="shared" ref="B6:B28" si="0">SUM(C6+D6)</f>
        <v>2529</v>
      </c>
      <c r="C6" s="10">
        <v>1656</v>
      </c>
      <c r="D6" s="10">
        <v>873</v>
      </c>
      <c r="E6" s="9">
        <f t="shared" ref="E6:E28" si="1">SUM(F6+G6)</f>
        <v>2529</v>
      </c>
      <c r="F6" s="10">
        <v>1669</v>
      </c>
      <c r="G6" s="10">
        <v>860</v>
      </c>
      <c r="H6" s="10">
        <f t="shared" ref="H6:I28" si="2">SUM(F6-C6)</f>
        <v>13</v>
      </c>
      <c r="I6" s="10">
        <f t="shared" si="2"/>
        <v>-13</v>
      </c>
    </row>
    <row r="7" spans="1:9" ht="24.95" customHeight="1">
      <c r="A7" s="1" t="s">
        <v>4</v>
      </c>
      <c r="B7" s="9">
        <f t="shared" si="0"/>
        <v>1500</v>
      </c>
      <c r="C7" s="10">
        <v>1085</v>
      </c>
      <c r="D7" s="10">
        <v>415</v>
      </c>
      <c r="E7" s="9">
        <f t="shared" si="1"/>
        <v>1556</v>
      </c>
      <c r="F7" s="10">
        <v>1130</v>
      </c>
      <c r="G7" s="10">
        <v>426</v>
      </c>
      <c r="H7" s="10">
        <f t="shared" si="2"/>
        <v>45</v>
      </c>
      <c r="I7" s="10">
        <f t="shared" si="2"/>
        <v>11</v>
      </c>
    </row>
    <row r="8" spans="1:9" ht="24.95" customHeight="1">
      <c r="A8" s="1" t="s">
        <v>5</v>
      </c>
      <c r="B8" s="9">
        <f t="shared" si="0"/>
        <v>4977</v>
      </c>
      <c r="C8" s="10">
        <v>3359</v>
      </c>
      <c r="D8" s="10">
        <v>1618</v>
      </c>
      <c r="E8" s="9">
        <f t="shared" si="1"/>
        <v>5109</v>
      </c>
      <c r="F8" s="10">
        <v>3442</v>
      </c>
      <c r="G8" s="10">
        <v>1667</v>
      </c>
      <c r="H8" s="10">
        <f t="shared" si="2"/>
        <v>83</v>
      </c>
      <c r="I8" s="10">
        <f t="shared" si="2"/>
        <v>49</v>
      </c>
    </row>
    <row r="9" spans="1:9" ht="24.95" customHeight="1">
      <c r="A9" s="1" t="s">
        <v>6</v>
      </c>
      <c r="B9" s="9">
        <f t="shared" si="0"/>
        <v>169</v>
      </c>
      <c r="C9" s="10">
        <v>81</v>
      </c>
      <c r="D9" s="10">
        <v>88</v>
      </c>
      <c r="E9" s="9">
        <f t="shared" si="1"/>
        <v>182</v>
      </c>
      <c r="F9" s="10">
        <v>95</v>
      </c>
      <c r="G9" s="10">
        <v>87</v>
      </c>
      <c r="H9" s="10">
        <f t="shared" si="2"/>
        <v>14</v>
      </c>
      <c r="I9" s="10">
        <f t="shared" si="2"/>
        <v>-1</v>
      </c>
    </row>
    <row r="10" spans="1:9" ht="24.95" customHeight="1">
      <c r="A10" s="1" t="s">
        <v>7</v>
      </c>
      <c r="B10" s="9">
        <f t="shared" si="0"/>
        <v>499</v>
      </c>
      <c r="C10" s="10">
        <v>403</v>
      </c>
      <c r="D10" s="10">
        <v>96</v>
      </c>
      <c r="E10" s="9">
        <f t="shared" si="1"/>
        <v>504</v>
      </c>
      <c r="F10" s="10">
        <v>406</v>
      </c>
      <c r="G10" s="10">
        <v>98</v>
      </c>
      <c r="H10" s="10">
        <f t="shared" si="2"/>
        <v>3</v>
      </c>
      <c r="I10" s="10">
        <f t="shared" si="2"/>
        <v>2</v>
      </c>
    </row>
    <row r="11" spans="1:9" ht="24.95" customHeight="1">
      <c r="A11" s="1" t="s">
        <v>8</v>
      </c>
      <c r="B11" s="9">
        <f t="shared" si="0"/>
        <v>1510</v>
      </c>
      <c r="C11" s="10">
        <v>1332</v>
      </c>
      <c r="D11" s="10">
        <v>178</v>
      </c>
      <c r="E11" s="9">
        <f t="shared" si="1"/>
        <v>1531</v>
      </c>
      <c r="F11" s="10">
        <v>1352</v>
      </c>
      <c r="G11" s="10">
        <v>179</v>
      </c>
      <c r="H11" s="10">
        <f t="shared" si="2"/>
        <v>20</v>
      </c>
      <c r="I11" s="10">
        <f t="shared" si="2"/>
        <v>1</v>
      </c>
    </row>
    <row r="12" spans="1:9" ht="24.95" customHeight="1">
      <c r="A12" s="1" t="s">
        <v>9</v>
      </c>
      <c r="B12" s="9">
        <f t="shared" si="0"/>
        <v>550</v>
      </c>
      <c r="C12" s="10">
        <v>371</v>
      </c>
      <c r="D12" s="10">
        <v>179</v>
      </c>
      <c r="E12" s="9">
        <f t="shared" si="1"/>
        <v>563</v>
      </c>
      <c r="F12" s="10">
        <v>381</v>
      </c>
      <c r="G12" s="10">
        <v>182</v>
      </c>
      <c r="H12" s="10">
        <f t="shared" si="2"/>
        <v>10</v>
      </c>
      <c r="I12" s="10">
        <f t="shared" si="2"/>
        <v>3</v>
      </c>
    </row>
    <row r="13" spans="1:9" ht="24.95" customHeight="1">
      <c r="A13" s="1" t="s">
        <v>10</v>
      </c>
      <c r="B13" s="9">
        <f t="shared" si="0"/>
        <v>621</v>
      </c>
      <c r="C13" s="10">
        <v>531</v>
      </c>
      <c r="D13" s="10">
        <v>90</v>
      </c>
      <c r="E13" s="9">
        <f t="shared" si="1"/>
        <v>631</v>
      </c>
      <c r="F13" s="10">
        <v>542</v>
      </c>
      <c r="G13" s="10">
        <v>89</v>
      </c>
      <c r="H13" s="10">
        <f t="shared" si="2"/>
        <v>11</v>
      </c>
      <c r="I13" s="10">
        <f t="shared" si="2"/>
        <v>-1</v>
      </c>
    </row>
    <row r="14" spans="1:9" ht="24.95" customHeight="1">
      <c r="A14" s="1" t="s">
        <v>11</v>
      </c>
      <c r="B14" s="9">
        <f t="shared" si="0"/>
        <v>3944</v>
      </c>
      <c r="C14" s="10">
        <v>3279</v>
      </c>
      <c r="D14" s="10">
        <v>665</v>
      </c>
      <c r="E14" s="9">
        <f t="shared" si="1"/>
        <v>4029</v>
      </c>
      <c r="F14" s="10">
        <v>3349</v>
      </c>
      <c r="G14" s="10">
        <v>680</v>
      </c>
      <c r="H14" s="10">
        <f t="shared" si="2"/>
        <v>70</v>
      </c>
      <c r="I14" s="10">
        <f t="shared" si="2"/>
        <v>15</v>
      </c>
    </row>
    <row r="15" spans="1:9" ht="24.95" customHeight="1">
      <c r="A15" s="1" t="s">
        <v>12</v>
      </c>
      <c r="B15" s="9">
        <f t="shared" si="0"/>
        <v>2774</v>
      </c>
      <c r="C15" s="10">
        <v>2314</v>
      </c>
      <c r="D15" s="10">
        <v>460</v>
      </c>
      <c r="E15" s="9">
        <f t="shared" si="1"/>
        <v>2820</v>
      </c>
      <c r="F15" s="10">
        <v>2350</v>
      </c>
      <c r="G15" s="10">
        <v>470</v>
      </c>
      <c r="H15" s="10">
        <f t="shared" si="2"/>
        <v>36</v>
      </c>
      <c r="I15" s="10">
        <f t="shared" si="2"/>
        <v>10</v>
      </c>
    </row>
    <row r="16" spans="1:9" ht="24.95" customHeight="1">
      <c r="A16" s="1" t="s">
        <v>13</v>
      </c>
      <c r="B16" s="9">
        <f t="shared" si="0"/>
        <v>1702</v>
      </c>
      <c r="C16" s="10">
        <v>1444</v>
      </c>
      <c r="D16" s="10">
        <v>258</v>
      </c>
      <c r="E16" s="9">
        <f t="shared" si="1"/>
        <v>1722</v>
      </c>
      <c r="F16" s="10">
        <v>1461</v>
      </c>
      <c r="G16" s="10">
        <v>261</v>
      </c>
      <c r="H16" s="10">
        <f t="shared" si="2"/>
        <v>17</v>
      </c>
      <c r="I16" s="10">
        <f t="shared" si="2"/>
        <v>3</v>
      </c>
    </row>
    <row r="17" spans="1:9" ht="24.95" customHeight="1">
      <c r="A17" s="1" t="s">
        <v>14</v>
      </c>
      <c r="B17" s="9">
        <f t="shared" si="0"/>
        <v>2573</v>
      </c>
      <c r="C17" s="10">
        <v>2056</v>
      </c>
      <c r="D17" s="10">
        <v>517</v>
      </c>
      <c r="E17" s="9">
        <f t="shared" si="1"/>
        <v>2596</v>
      </c>
      <c r="F17" s="10">
        <v>2073</v>
      </c>
      <c r="G17" s="10">
        <v>523</v>
      </c>
      <c r="H17" s="10">
        <f t="shared" si="2"/>
        <v>17</v>
      </c>
      <c r="I17" s="10">
        <f t="shared" si="2"/>
        <v>6</v>
      </c>
    </row>
    <row r="18" spans="1:9" ht="24.95" customHeight="1">
      <c r="A18" s="1" t="s">
        <v>15</v>
      </c>
      <c r="B18" s="9">
        <f t="shared" si="0"/>
        <v>544</v>
      </c>
      <c r="C18" s="10">
        <v>454</v>
      </c>
      <c r="D18" s="10">
        <v>90</v>
      </c>
      <c r="E18" s="9">
        <f t="shared" si="1"/>
        <v>516</v>
      </c>
      <c r="F18" s="10">
        <v>426</v>
      </c>
      <c r="G18" s="10">
        <v>90</v>
      </c>
      <c r="H18" s="10">
        <f t="shared" si="2"/>
        <v>-28</v>
      </c>
      <c r="I18" s="10">
        <f t="shared" si="2"/>
        <v>0</v>
      </c>
    </row>
    <row r="19" spans="1:9" ht="24.95" customHeight="1">
      <c r="A19" s="1" t="s">
        <v>16</v>
      </c>
      <c r="B19" s="9">
        <f t="shared" si="0"/>
        <v>2060</v>
      </c>
      <c r="C19" s="10">
        <v>1665</v>
      </c>
      <c r="D19" s="10">
        <v>395</v>
      </c>
      <c r="E19" s="9">
        <f t="shared" si="1"/>
        <v>2082</v>
      </c>
      <c r="F19" s="10">
        <v>1688</v>
      </c>
      <c r="G19" s="10">
        <v>394</v>
      </c>
      <c r="H19" s="10">
        <f t="shared" si="2"/>
        <v>23</v>
      </c>
      <c r="I19" s="10">
        <f t="shared" si="2"/>
        <v>-1</v>
      </c>
    </row>
    <row r="20" spans="1:9" ht="24.95" customHeight="1">
      <c r="A20" s="1" t="s">
        <v>17</v>
      </c>
      <c r="B20" s="9">
        <f t="shared" si="0"/>
        <v>863</v>
      </c>
      <c r="C20" s="10">
        <v>442</v>
      </c>
      <c r="D20" s="10">
        <v>421</v>
      </c>
      <c r="E20" s="9">
        <f t="shared" si="1"/>
        <v>888</v>
      </c>
      <c r="F20" s="10">
        <v>453</v>
      </c>
      <c r="G20" s="10">
        <v>435</v>
      </c>
      <c r="H20" s="10">
        <f t="shared" si="2"/>
        <v>11</v>
      </c>
      <c r="I20" s="10">
        <f t="shared" si="2"/>
        <v>14</v>
      </c>
    </row>
    <row r="21" spans="1:9" ht="24.95" customHeight="1">
      <c r="A21" s="1" t="s">
        <v>18</v>
      </c>
      <c r="B21" s="9">
        <f t="shared" si="0"/>
        <v>307</v>
      </c>
      <c r="C21" s="10">
        <v>152</v>
      </c>
      <c r="D21" s="10">
        <v>155</v>
      </c>
      <c r="E21" s="9">
        <f t="shared" si="1"/>
        <v>307</v>
      </c>
      <c r="F21" s="10">
        <v>152</v>
      </c>
      <c r="G21" s="10">
        <v>155</v>
      </c>
      <c r="H21" s="10">
        <f t="shared" si="2"/>
        <v>0</v>
      </c>
      <c r="I21" s="10">
        <f t="shared" si="2"/>
        <v>0</v>
      </c>
    </row>
    <row r="22" spans="1:9" ht="24.95" customHeight="1">
      <c r="A22" s="1" t="s">
        <v>19</v>
      </c>
      <c r="B22" s="9">
        <f t="shared" si="0"/>
        <v>120</v>
      </c>
      <c r="C22" s="10">
        <v>42</v>
      </c>
      <c r="D22" s="10">
        <v>78</v>
      </c>
      <c r="E22" s="9">
        <f t="shared" si="1"/>
        <v>120</v>
      </c>
      <c r="F22" s="10">
        <v>44</v>
      </c>
      <c r="G22" s="10">
        <v>76</v>
      </c>
      <c r="H22" s="10">
        <f t="shared" si="2"/>
        <v>2</v>
      </c>
      <c r="I22" s="10">
        <f t="shared" si="2"/>
        <v>-2</v>
      </c>
    </row>
    <row r="23" spans="1:9" ht="24.95" customHeight="1">
      <c r="A23" s="1" t="s">
        <v>20</v>
      </c>
      <c r="B23" s="9">
        <f t="shared" si="0"/>
        <v>220</v>
      </c>
      <c r="C23" s="10">
        <v>157</v>
      </c>
      <c r="D23" s="10">
        <v>63</v>
      </c>
      <c r="E23" s="9">
        <f t="shared" si="1"/>
        <v>219</v>
      </c>
      <c r="F23" s="10">
        <v>156</v>
      </c>
      <c r="G23" s="10">
        <v>63</v>
      </c>
      <c r="H23" s="10">
        <f t="shared" si="2"/>
        <v>-1</v>
      </c>
      <c r="I23" s="10">
        <f t="shared" si="2"/>
        <v>0</v>
      </c>
    </row>
    <row r="24" spans="1:9" ht="24.95" customHeight="1">
      <c r="A24" s="1" t="s">
        <v>21</v>
      </c>
      <c r="B24" s="9">
        <f t="shared" si="0"/>
        <v>208</v>
      </c>
      <c r="C24" s="10">
        <v>127</v>
      </c>
      <c r="D24" s="10">
        <v>81</v>
      </c>
      <c r="E24" s="9">
        <f t="shared" si="1"/>
        <v>207</v>
      </c>
      <c r="F24" s="10">
        <v>126</v>
      </c>
      <c r="G24" s="10">
        <v>81</v>
      </c>
      <c r="H24" s="10">
        <f t="shared" si="2"/>
        <v>-1</v>
      </c>
      <c r="I24" s="10">
        <f t="shared" si="2"/>
        <v>0</v>
      </c>
    </row>
    <row r="25" spans="1:9" ht="24.95" customHeight="1">
      <c r="A25" s="1" t="s">
        <v>22</v>
      </c>
      <c r="B25" s="9">
        <f t="shared" si="0"/>
        <v>725</v>
      </c>
      <c r="C25" s="10">
        <v>449</v>
      </c>
      <c r="D25" s="10">
        <v>276</v>
      </c>
      <c r="E25" s="9">
        <f t="shared" si="1"/>
        <v>720</v>
      </c>
      <c r="F25" s="10">
        <v>450</v>
      </c>
      <c r="G25" s="10">
        <v>270</v>
      </c>
      <c r="H25" s="10">
        <f t="shared" si="2"/>
        <v>1</v>
      </c>
      <c r="I25" s="10">
        <f t="shared" si="2"/>
        <v>-6</v>
      </c>
    </row>
    <row r="26" spans="1:9" ht="24.95" customHeight="1">
      <c r="A26" s="1" t="s">
        <v>23</v>
      </c>
      <c r="B26" s="9">
        <f t="shared" si="0"/>
        <v>750</v>
      </c>
      <c r="C26" s="10">
        <v>410</v>
      </c>
      <c r="D26" s="10">
        <v>340</v>
      </c>
      <c r="E26" s="9">
        <f t="shared" si="1"/>
        <v>749</v>
      </c>
      <c r="F26" s="10">
        <v>417</v>
      </c>
      <c r="G26" s="10">
        <v>332</v>
      </c>
      <c r="H26" s="10">
        <f t="shared" si="2"/>
        <v>7</v>
      </c>
      <c r="I26" s="10">
        <f t="shared" si="2"/>
        <v>-8</v>
      </c>
    </row>
    <row r="27" spans="1:9" ht="24.95" customHeight="1">
      <c r="A27" s="1" t="s">
        <v>24</v>
      </c>
      <c r="B27" s="9">
        <f t="shared" si="0"/>
        <v>161</v>
      </c>
      <c r="C27" s="10">
        <v>58</v>
      </c>
      <c r="D27" s="10">
        <v>103</v>
      </c>
      <c r="E27" s="9">
        <f t="shared" si="1"/>
        <v>165</v>
      </c>
      <c r="F27" s="10">
        <v>61</v>
      </c>
      <c r="G27" s="10">
        <v>104</v>
      </c>
      <c r="H27" s="10">
        <f t="shared" si="2"/>
        <v>3</v>
      </c>
      <c r="I27" s="10">
        <f t="shared" si="2"/>
        <v>1</v>
      </c>
    </row>
    <row r="28" spans="1:9" ht="24.95" customHeight="1">
      <c r="A28" s="1" t="s">
        <v>25</v>
      </c>
      <c r="B28" s="9">
        <f t="shared" si="0"/>
        <v>225</v>
      </c>
      <c r="C28" s="10">
        <v>90</v>
      </c>
      <c r="D28" s="10">
        <v>135</v>
      </c>
      <c r="E28" s="9">
        <f t="shared" si="1"/>
        <v>229</v>
      </c>
      <c r="F28" s="10">
        <v>92</v>
      </c>
      <c r="G28" s="10">
        <v>137</v>
      </c>
      <c r="H28" s="10">
        <f t="shared" si="2"/>
        <v>2</v>
      </c>
      <c r="I28" s="10">
        <f t="shared" si="2"/>
        <v>2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28"/>
  <sheetViews>
    <sheetView workbookViewId="0">
      <selection activeCell="M16" sqref="M16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8.25">
      <c r="A1" s="3"/>
      <c r="B1" s="4"/>
      <c r="C1" s="4"/>
      <c r="D1" s="5" t="s">
        <v>29</v>
      </c>
      <c r="E1" s="3"/>
      <c r="G1" s="2"/>
    </row>
    <row r="2" spans="1:9" ht="5.25" customHeight="1"/>
    <row r="3" spans="1:9" ht="32.25" customHeight="1">
      <c r="A3" s="158" t="s">
        <v>27</v>
      </c>
      <c r="B3" s="160" t="s">
        <v>51</v>
      </c>
      <c r="C3" s="161"/>
      <c r="D3" s="162"/>
      <c r="E3" s="160" t="s">
        <v>52</v>
      </c>
      <c r="F3" s="167"/>
      <c r="G3" s="168"/>
      <c r="H3" s="160" t="s">
        <v>2</v>
      </c>
      <c r="I3" s="168"/>
    </row>
    <row r="4" spans="1:9" ht="27.75" customHeight="1">
      <c r="A4" s="159"/>
      <c r="B4" s="6" t="s">
        <v>28</v>
      </c>
      <c r="C4" s="6" t="s">
        <v>0</v>
      </c>
      <c r="D4" s="6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SUM(C5+D5)</f>
        <v>29974</v>
      </c>
      <c r="C5" s="9">
        <f>SUM(C6:C28)</f>
        <v>22315</v>
      </c>
      <c r="D5" s="9">
        <f>SUM(D6:D28)</f>
        <v>7659</v>
      </c>
      <c r="E5" s="9">
        <f>SUM(F5+G5)</f>
        <v>30283</v>
      </c>
      <c r="F5" s="9">
        <f>SUM(F6:F28)</f>
        <v>22487</v>
      </c>
      <c r="G5" s="9">
        <f>SUM(G6:G28)</f>
        <v>7796</v>
      </c>
      <c r="H5" s="9">
        <f>SUM(F5-C5)</f>
        <v>172</v>
      </c>
      <c r="I5" s="9">
        <f>SUM(G5-D5)</f>
        <v>137</v>
      </c>
    </row>
    <row r="6" spans="1:9" ht="24.95" customHeight="1">
      <c r="A6" s="1" t="s">
        <v>3</v>
      </c>
      <c r="B6" s="9">
        <f t="shared" ref="B6:B28" si="0">SUM(C6+D6)</f>
        <v>2529</v>
      </c>
      <c r="C6" s="10">
        <v>1669</v>
      </c>
      <c r="D6" s="10">
        <v>860</v>
      </c>
      <c r="E6" s="9">
        <f t="shared" ref="E6:E28" si="1">SUM(F6+G6)</f>
        <v>2541</v>
      </c>
      <c r="F6" s="10">
        <v>1682</v>
      </c>
      <c r="G6" s="10">
        <v>859</v>
      </c>
      <c r="H6" s="10">
        <f t="shared" ref="H6:I28" si="2">SUM(F6-C6)</f>
        <v>13</v>
      </c>
      <c r="I6" s="10">
        <f t="shared" si="2"/>
        <v>-1</v>
      </c>
    </row>
    <row r="7" spans="1:9" ht="24.95" customHeight="1">
      <c r="A7" s="1" t="s">
        <v>4</v>
      </c>
      <c r="B7" s="9">
        <f t="shared" si="0"/>
        <v>1556</v>
      </c>
      <c r="C7" s="10">
        <v>1130</v>
      </c>
      <c r="D7" s="10">
        <v>426</v>
      </c>
      <c r="E7" s="9">
        <f t="shared" si="1"/>
        <v>1578</v>
      </c>
      <c r="F7" s="10">
        <v>1135</v>
      </c>
      <c r="G7" s="10">
        <v>443</v>
      </c>
      <c r="H7" s="10">
        <f t="shared" si="2"/>
        <v>5</v>
      </c>
      <c r="I7" s="10">
        <f t="shared" si="2"/>
        <v>17</v>
      </c>
    </row>
    <row r="8" spans="1:9" ht="24.95" customHeight="1">
      <c r="A8" s="1" t="s">
        <v>5</v>
      </c>
      <c r="B8" s="9">
        <f t="shared" si="0"/>
        <v>5109</v>
      </c>
      <c r="C8" s="10">
        <v>3442</v>
      </c>
      <c r="D8" s="10">
        <v>1667</v>
      </c>
      <c r="E8" s="9">
        <f t="shared" si="1"/>
        <v>5187</v>
      </c>
      <c r="F8" s="10">
        <v>3473</v>
      </c>
      <c r="G8" s="10">
        <v>1714</v>
      </c>
      <c r="H8" s="10">
        <f t="shared" si="2"/>
        <v>31</v>
      </c>
      <c r="I8" s="10">
        <f t="shared" si="2"/>
        <v>47</v>
      </c>
    </row>
    <row r="9" spans="1:9" ht="24.95" customHeight="1">
      <c r="A9" s="1" t="s">
        <v>6</v>
      </c>
      <c r="B9" s="9">
        <f t="shared" si="0"/>
        <v>182</v>
      </c>
      <c r="C9" s="10">
        <v>95</v>
      </c>
      <c r="D9" s="10">
        <v>87</v>
      </c>
      <c r="E9" s="9">
        <f t="shared" si="1"/>
        <v>178</v>
      </c>
      <c r="F9" s="10">
        <v>91</v>
      </c>
      <c r="G9" s="10">
        <v>87</v>
      </c>
      <c r="H9" s="10">
        <f t="shared" si="2"/>
        <v>-4</v>
      </c>
      <c r="I9" s="10">
        <f t="shared" si="2"/>
        <v>0</v>
      </c>
    </row>
    <row r="10" spans="1:9" ht="24.95" customHeight="1">
      <c r="A10" s="1" t="s">
        <v>7</v>
      </c>
      <c r="B10" s="9">
        <f t="shared" si="0"/>
        <v>504</v>
      </c>
      <c r="C10" s="10">
        <v>406</v>
      </c>
      <c r="D10" s="10">
        <v>98</v>
      </c>
      <c r="E10" s="9">
        <f t="shared" si="1"/>
        <v>502</v>
      </c>
      <c r="F10" s="10">
        <v>406</v>
      </c>
      <c r="G10" s="10">
        <v>96</v>
      </c>
      <c r="H10" s="10">
        <f t="shared" si="2"/>
        <v>0</v>
      </c>
      <c r="I10" s="10">
        <f t="shared" si="2"/>
        <v>-2</v>
      </c>
    </row>
    <row r="11" spans="1:9" ht="24.95" customHeight="1">
      <c r="A11" s="1" t="s">
        <v>8</v>
      </c>
      <c r="B11" s="9">
        <f t="shared" si="0"/>
        <v>1531</v>
      </c>
      <c r="C11" s="10">
        <v>1352</v>
      </c>
      <c r="D11" s="10">
        <v>179</v>
      </c>
      <c r="E11" s="9">
        <f t="shared" si="1"/>
        <v>1518</v>
      </c>
      <c r="F11" s="10">
        <v>1337</v>
      </c>
      <c r="G11" s="10">
        <v>181</v>
      </c>
      <c r="H11" s="10">
        <f t="shared" si="2"/>
        <v>-15</v>
      </c>
      <c r="I11" s="10">
        <f t="shared" si="2"/>
        <v>2</v>
      </c>
    </row>
    <row r="12" spans="1:9" ht="24.95" customHeight="1">
      <c r="A12" s="1" t="s">
        <v>9</v>
      </c>
      <c r="B12" s="9">
        <f t="shared" si="0"/>
        <v>563</v>
      </c>
      <c r="C12" s="10">
        <v>381</v>
      </c>
      <c r="D12" s="10">
        <v>182</v>
      </c>
      <c r="E12" s="9">
        <f t="shared" si="1"/>
        <v>583</v>
      </c>
      <c r="F12" s="10">
        <v>395</v>
      </c>
      <c r="G12" s="10">
        <v>188</v>
      </c>
      <c r="H12" s="10">
        <f t="shared" si="2"/>
        <v>14</v>
      </c>
      <c r="I12" s="10">
        <f t="shared" si="2"/>
        <v>6</v>
      </c>
    </row>
    <row r="13" spans="1:9" ht="24.95" customHeight="1">
      <c r="A13" s="1" t="s">
        <v>10</v>
      </c>
      <c r="B13" s="9">
        <f t="shared" si="0"/>
        <v>631</v>
      </c>
      <c r="C13" s="10">
        <v>542</v>
      </c>
      <c r="D13" s="10">
        <v>89</v>
      </c>
      <c r="E13" s="9">
        <f t="shared" si="1"/>
        <v>642</v>
      </c>
      <c r="F13" s="10">
        <v>551</v>
      </c>
      <c r="G13" s="10">
        <v>91</v>
      </c>
      <c r="H13" s="10">
        <f t="shared" si="2"/>
        <v>9</v>
      </c>
      <c r="I13" s="10">
        <f t="shared" si="2"/>
        <v>2</v>
      </c>
    </row>
    <row r="14" spans="1:9" ht="24.95" customHeight="1">
      <c r="A14" s="1" t="s">
        <v>11</v>
      </c>
      <c r="B14" s="9">
        <f t="shared" si="0"/>
        <v>4029</v>
      </c>
      <c r="C14" s="10">
        <v>3349</v>
      </c>
      <c r="D14" s="10">
        <v>680</v>
      </c>
      <c r="E14" s="9">
        <f t="shared" si="1"/>
        <v>4075</v>
      </c>
      <c r="F14" s="10">
        <v>3395</v>
      </c>
      <c r="G14" s="10">
        <v>680</v>
      </c>
      <c r="H14" s="10">
        <f t="shared" si="2"/>
        <v>46</v>
      </c>
      <c r="I14" s="10">
        <f t="shared" si="2"/>
        <v>0</v>
      </c>
    </row>
    <row r="15" spans="1:9" ht="24.95" customHeight="1">
      <c r="A15" s="1" t="s">
        <v>12</v>
      </c>
      <c r="B15" s="9">
        <f t="shared" si="0"/>
        <v>2820</v>
      </c>
      <c r="C15" s="10">
        <v>2350</v>
      </c>
      <c r="D15" s="10">
        <v>470</v>
      </c>
      <c r="E15" s="9">
        <f t="shared" si="1"/>
        <v>2883</v>
      </c>
      <c r="F15" s="10">
        <v>2394</v>
      </c>
      <c r="G15" s="10">
        <v>489</v>
      </c>
      <c r="H15" s="10">
        <f t="shared" si="2"/>
        <v>44</v>
      </c>
      <c r="I15" s="10">
        <f t="shared" si="2"/>
        <v>19</v>
      </c>
    </row>
    <row r="16" spans="1:9" ht="24.95" customHeight="1">
      <c r="A16" s="1" t="s">
        <v>13</v>
      </c>
      <c r="B16" s="9">
        <f t="shared" si="0"/>
        <v>1722</v>
      </c>
      <c r="C16" s="10">
        <v>1461</v>
      </c>
      <c r="D16" s="10">
        <v>261</v>
      </c>
      <c r="E16" s="9">
        <f t="shared" si="1"/>
        <v>1734</v>
      </c>
      <c r="F16" s="10">
        <v>1474</v>
      </c>
      <c r="G16" s="10">
        <v>260</v>
      </c>
      <c r="H16" s="10">
        <f t="shared" si="2"/>
        <v>13</v>
      </c>
      <c r="I16" s="10">
        <f t="shared" si="2"/>
        <v>-1</v>
      </c>
    </row>
    <row r="17" spans="1:9" ht="24.95" customHeight="1">
      <c r="A17" s="1" t="s">
        <v>14</v>
      </c>
      <c r="B17" s="9">
        <f t="shared" si="0"/>
        <v>2596</v>
      </c>
      <c r="C17" s="10">
        <v>2073</v>
      </c>
      <c r="D17" s="10">
        <v>523</v>
      </c>
      <c r="E17" s="9">
        <f t="shared" si="1"/>
        <v>2576</v>
      </c>
      <c r="F17" s="10">
        <v>2048</v>
      </c>
      <c r="G17" s="10">
        <v>528</v>
      </c>
      <c r="H17" s="10">
        <f t="shared" si="2"/>
        <v>-25</v>
      </c>
      <c r="I17" s="10">
        <f t="shared" si="2"/>
        <v>5</v>
      </c>
    </row>
    <row r="18" spans="1:9" ht="24.95" customHeight="1">
      <c r="A18" s="1" t="s">
        <v>15</v>
      </c>
      <c r="B18" s="9">
        <f t="shared" si="0"/>
        <v>516</v>
      </c>
      <c r="C18" s="10">
        <v>426</v>
      </c>
      <c r="D18" s="10">
        <v>90</v>
      </c>
      <c r="E18" s="9">
        <f t="shared" si="1"/>
        <v>517</v>
      </c>
      <c r="F18" s="10">
        <v>424</v>
      </c>
      <c r="G18" s="10">
        <v>93</v>
      </c>
      <c r="H18" s="10">
        <f t="shared" si="2"/>
        <v>-2</v>
      </c>
      <c r="I18" s="10">
        <f t="shared" si="2"/>
        <v>3</v>
      </c>
    </row>
    <row r="19" spans="1:9" ht="24.95" customHeight="1">
      <c r="A19" s="1" t="s">
        <v>16</v>
      </c>
      <c r="B19" s="9">
        <f t="shared" si="0"/>
        <v>2082</v>
      </c>
      <c r="C19" s="10">
        <v>1688</v>
      </c>
      <c r="D19" s="10">
        <v>394</v>
      </c>
      <c r="E19" s="9">
        <f t="shared" si="1"/>
        <v>2104</v>
      </c>
      <c r="F19" s="10">
        <v>1696</v>
      </c>
      <c r="G19" s="10">
        <v>408</v>
      </c>
      <c r="H19" s="10">
        <f t="shared" si="2"/>
        <v>8</v>
      </c>
      <c r="I19" s="10">
        <f t="shared" si="2"/>
        <v>14</v>
      </c>
    </row>
    <row r="20" spans="1:9" ht="24.95" customHeight="1">
      <c r="A20" s="1" t="s">
        <v>17</v>
      </c>
      <c r="B20" s="9">
        <f t="shared" si="0"/>
        <v>888</v>
      </c>
      <c r="C20" s="10">
        <v>453</v>
      </c>
      <c r="D20" s="10">
        <v>435</v>
      </c>
      <c r="E20" s="9">
        <f t="shared" si="1"/>
        <v>906</v>
      </c>
      <c r="F20" s="10">
        <v>459</v>
      </c>
      <c r="G20" s="10">
        <v>447</v>
      </c>
      <c r="H20" s="10">
        <f t="shared" si="2"/>
        <v>6</v>
      </c>
      <c r="I20" s="10">
        <f t="shared" si="2"/>
        <v>12</v>
      </c>
    </row>
    <row r="21" spans="1:9" ht="24.95" customHeight="1">
      <c r="A21" s="1" t="s">
        <v>18</v>
      </c>
      <c r="B21" s="9">
        <f t="shared" si="0"/>
        <v>307</v>
      </c>
      <c r="C21" s="10">
        <v>152</v>
      </c>
      <c r="D21" s="10">
        <v>155</v>
      </c>
      <c r="E21" s="9">
        <f t="shared" si="1"/>
        <v>310</v>
      </c>
      <c r="F21" s="10">
        <v>152</v>
      </c>
      <c r="G21" s="10">
        <v>158</v>
      </c>
      <c r="H21" s="10">
        <f t="shared" si="2"/>
        <v>0</v>
      </c>
      <c r="I21" s="10">
        <f t="shared" si="2"/>
        <v>3</v>
      </c>
    </row>
    <row r="22" spans="1:9" ht="24.95" customHeight="1">
      <c r="A22" s="1" t="s">
        <v>19</v>
      </c>
      <c r="B22" s="9">
        <f t="shared" si="0"/>
        <v>120</v>
      </c>
      <c r="C22" s="10">
        <v>44</v>
      </c>
      <c r="D22" s="10">
        <v>76</v>
      </c>
      <c r="E22" s="9">
        <f t="shared" si="1"/>
        <v>123</v>
      </c>
      <c r="F22" s="10">
        <v>46</v>
      </c>
      <c r="G22" s="10">
        <v>77</v>
      </c>
      <c r="H22" s="10">
        <f t="shared" si="2"/>
        <v>2</v>
      </c>
      <c r="I22" s="10">
        <f t="shared" si="2"/>
        <v>1</v>
      </c>
    </row>
    <row r="23" spans="1:9" ht="24.95" customHeight="1">
      <c r="A23" s="1" t="s">
        <v>20</v>
      </c>
      <c r="B23" s="9">
        <f t="shared" si="0"/>
        <v>219</v>
      </c>
      <c r="C23" s="10">
        <v>156</v>
      </c>
      <c r="D23" s="10">
        <v>63</v>
      </c>
      <c r="E23" s="9">
        <f t="shared" si="1"/>
        <v>217</v>
      </c>
      <c r="F23" s="10">
        <v>154</v>
      </c>
      <c r="G23" s="10">
        <v>63</v>
      </c>
      <c r="H23" s="10">
        <f t="shared" si="2"/>
        <v>-2</v>
      </c>
      <c r="I23" s="10">
        <f t="shared" si="2"/>
        <v>0</v>
      </c>
    </row>
    <row r="24" spans="1:9" ht="24.95" customHeight="1">
      <c r="A24" s="1" t="s">
        <v>21</v>
      </c>
      <c r="B24" s="9">
        <f t="shared" si="0"/>
        <v>207</v>
      </c>
      <c r="C24" s="10">
        <v>126</v>
      </c>
      <c r="D24" s="10">
        <v>81</v>
      </c>
      <c r="E24" s="9">
        <f t="shared" si="1"/>
        <v>214</v>
      </c>
      <c r="F24" s="10">
        <v>133</v>
      </c>
      <c r="G24" s="10">
        <v>81</v>
      </c>
      <c r="H24" s="10">
        <f t="shared" si="2"/>
        <v>7</v>
      </c>
      <c r="I24" s="10">
        <f t="shared" si="2"/>
        <v>0</v>
      </c>
    </row>
    <row r="25" spans="1:9" ht="24.95" customHeight="1">
      <c r="A25" s="1" t="s">
        <v>22</v>
      </c>
      <c r="B25" s="9">
        <f t="shared" si="0"/>
        <v>720</v>
      </c>
      <c r="C25" s="10">
        <v>450</v>
      </c>
      <c r="D25" s="10">
        <v>270</v>
      </c>
      <c r="E25" s="9">
        <f t="shared" si="1"/>
        <v>736</v>
      </c>
      <c r="F25" s="10">
        <v>462</v>
      </c>
      <c r="G25" s="10">
        <v>274</v>
      </c>
      <c r="H25" s="10">
        <f t="shared" si="2"/>
        <v>12</v>
      </c>
      <c r="I25" s="10">
        <f t="shared" si="2"/>
        <v>4</v>
      </c>
    </row>
    <row r="26" spans="1:9" ht="24.95" customHeight="1">
      <c r="A26" s="1" t="s">
        <v>23</v>
      </c>
      <c r="B26" s="9">
        <f t="shared" si="0"/>
        <v>749</v>
      </c>
      <c r="C26" s="10">
        <v>417</v>
      </c>
      <c r="D26" s="10">
        <v>332</v>
      </c>
      <c r="E26" s="9">
        <f t="shared" si="1"/>
        <v>759</v>
      </c>
      <c r="F26" s="10">
        <v>423</v>
      </c>
      <c r="G26" s="10">
        <v>336</v>
      </c>
      <c r="H26" s="10">
        <f t="shared" si="2"/>
        <v>6</v>
      </c>
      <c r="I26" s="10">
        <f t="shared" si="2"/>
        <v>4</v>
      </c>
    </row>
    <row r="27" spans="1:9" ht="24.95" customHeight="1">
      <c r="A27" s="1" t="s">
        <v>24</v>
      </c>
      <c r="B27" s="9">
        <f t="shared" si="0"/>
        <v>165</v>
      </c>
      <c r="C27" s="10">
        <v>61</v>
      </c>
      <c r="D27" s="10">
        <v>104</v>
      </c>
      <c r="E27" s="9">
        <f t="shared" si="1"/>
        <v>170</v>
      </c>
      <c r="F27" s="10">
        <v>66</v>
      </c>
      <c r="G27" s="10">
        <v>104</v>
      </c>
      <c r="H27" s="10">
        <f t="shared" si="2"/>
        <v>5</v>
      </c>
      <c r="I27" s="10">
        <f t="shared" si="2"/>
        <v>0</v>
      </c>
    </row>
    <row r="28" spans="1:9" ht="24.95" customHeight="1">
      <c r="A28" s="1" t="s">
        <v>25</v>
      </c>
      <c r="B28" s="9">
        <f t="shared" si="0"/>
        <v>229</v>
      </c>
      <c r="C28" s="10">
        <v>92</v>
      </c>
      <c r="D28" s="10">
        <v>137</v>
      </c>
      <c r="E28" s="9">
        <f t="shared" si="1"/>
        <v>230</v>
      </c>
      <c r="F28" s="10">
        <v>91</v>
      </c>
      <c r="G28" s="10">
        <v>139</v>
      </c>
      <c r="H28" s="10">
        <f t="shared" si="2"/>
        <v>-1</v>
      </c>
      <c r="I28" s="10">
        <f t="shared" si="2"/>
        <v>2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28"/>
  <sheetViews>
    <sheetView workbookViewId="0">
      <selection activeCell="E6" sqref="E6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8.25">
      <c r="A1" s="3"/>
      <c r="B1" s="4"/>
      <c r="C1" s="4"/>
      <c r="D1" s="5" t="s">
        <v>29</v>
      </c>
      <c r="E1" s="3"/>
      <c r="G1" s="2"/>
    </row>
    <row r="2" spans="1:9" ht="5.25" customHeight="1"/>
    <row r="3" spans="1:9" ht="32.25" customHeight="1">
      <c r="A3" s="158" t="s">
        <v>27</v>
      </c>
      <c r="B3" s="160" t="s">
        <v>53</v>
      </c>
      <c r="C3" s="161"/>
      <c r="D3" s="162"/>
      <c r="E3" s="160" t="s">
        <v>54</v>
      </c>
      <c r="F3" s="167"/>
      <c r="G3" s="168"/>
      <c r="H3" s="160" t="s">
        <v>2</v>
      </c>
      <c r="I3" s="168"/>
    </row>
    <row r="4" spans="1:9" ht="27.75" customHeight="1">
      <c r="A4" s="159"/>
      <c r="B4" s="6" t="s">
        <v>28</v>
      </c>
      <c r="C4" s="6" t="s">
        <v>0</v>
      </c>
      <c r="D4" s="6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SUM(C5+D5)</f>
        <v>30283</v>
      </c>
      <c r="C5" s="9">
        <f>SUM(C6:C28)</f>
        <v>22487</v>
      </c>
      <c r="D5" s="9">
        <f>SUM(D6:D28)</f>
        <v>7796</v>
      </c>
      <c r="E5" s="9">
        <f>SUM(F5+G5)</f>
        <v>30623</v>
      </c>
      <c r="F5" s="9">
        <f>SUM(F6:F28)</f>
        <v>22734</v>
      </c>
      <c r="G5" s="9">
        <f>SUM(G6:G28)</f>
        <v>7889</v>
      </c>
      <c r="H5" s="9">
        <f>SUM(F5-C5)</f>
        <v>247</v>
      </c>
      <c r="I5" s="9">
        <f>SUM(G5-D5)</f>
        <v>93</v>
      </c>
    </row>
    <row r="6" spans="1:9" ht="24.95" customHeight="1">
      <c r="A6" s="1" t="s">
        <v>3</v>
      </c>
      <c r="B6" s="9">
        <f t="shared" ref="B6:B28" si="0">SUM(C6+D6)</f>
        <v>2541</v>
      </c>
      <c r="C6" s="10">
        <v>1682</v>
      </c>
      <c r="D6" s="10">
        <v>859</v>
      </c>
      <c r="E6" s="9">
        <f t="shared" ref="E6:E28" si="1">SUM(F6+G6)</f>
        <v>2518</v>
      </c>
      <c r="F6" s="10">
        <v>1672</v>
      </c>
      <c r="G6" s="10">
        <v>846</v>
      </c>
      <c r="H6" s="10">
        <f t="shared" ref="H6:I28" si="2">SUM(F6-C6)</f>
        <v>-10</v>
      </c>
      <c r="I6" s="10">
        <f t="shared" si="2"/>
        <v>-13</v>
      </c>
    </row>
    <row r="7" spans="1:9" ht="24.95" customHeight="1">
      <c r="A7" s="1" t="s">
        <v>4</v>
      </c>
      <c r="B7" s="9">
        <f t="shared" si="0"/>
        <v>1578</v>
      </c>
      <c r="C7" s="10">
        <v>1135</v>
      </c>
      <c r="D7" s="10">
        <v>443</v>
      </c>
      <c r="E7" s="9">
        <f t="shared" si="1"/>
        <v>1618</v>
      </c>
      <c r="F7" s="10">
        <v>1164</v>
      </c>
      <c r="G7" s="10">
        <v>454</v>
      </c>
      <c r="H7" s="10">
        <f t="shared" si="2"/>
        <v>29</v>
      </c>
      <c r="I7" s="10">
        <f t="shared" si="2"/>
        <v>11</v>
      </c>
    </row>
    <row r="8" spans="1:9" ht="24.95" customHeight="1">
      <c r="A8" s="1" t="s">
        <v>5</v>
      </c>
      <c r="B8" s="9">
        <f t="shared" si="0"/>
        <v>5187</v>
      </c>
      <c r="C8" s="10">
        <v>3473</v>
      </c>
      <c r="D8" s="10">
        <v>1714</v>
      </c>
      <c r="E8" s="9">
        <f t="shared" si="1"/>
        <v>5242</v>
      </c>
      <c r="F8" s="10">
        <v>3486</v>
      </c>
      <c r="G8" s="10">
        <v>1756</v>
      </c>
      <c r="H8" s="10">
        <f t="shared" si="2"/>
        <v>13</v>
      </c>
      <c r="I8" s="10">
        <f t="shared" si="2"/>
        <v>42</v>
      </c>
    </row>
    <row r="9" spans="1:9" ht="24.95" customHeight="1">
      <c r="A9" s="1" t="s">
        <v>6</v>
      </c>
      <c r="B9" s="9">
        <f t="shared" si="0"/>
        <v>178</v>
      </c>
      <c r="C9" s="10">
        <v>91</v>
      </c>
      <c r="D9" s="10">
        <v>87</v>
      </c>
      <c r="E9" s="9">
        <f t="shared" si="1"/>
        <v>180</v>
      </c>
      <c r="F9" s="10">
        <v>93</v>
      </c>
      <c r="G9" s="10">
        <v>87</v>
      </c>
      <c r="H9" s="10">
        <f t="shared" si="2"/>
        <v>2</v>
      </c>
      <c r="I9" s="10">
        <f t="shared" si="2"/>
        <v>0</v>
      </c>
    </row>
    <row r="10" spans="1:9" ht="24.95" customHeight="1">
      <c r="A10" s="1" t="s">
        <v>7</v>
      </c>
      <c r="B10" s="9">
        <f t="shared" si="0"/>
        <v>502</v>
      </c>
      <c r="C10" s="10">
        <v>406</v>
      </c>
      <c r="D10" s="10">
        <v>96</v>
      </c>
      <c r="E10" s="9">
        <f t="shared" si="1"/>
        <v>515</v>
      </c>
      <c r="F10" s="10">
        <v>417</v>
      </c>
      <c r="G10" s="10">
        <v>98</v>
      </c>
      <c r="H10" s="10">
        <f t="shared" si="2"/>
        <v>11</v>
      </c>
      <c r="I10" s="10">
        <f t="shared" si="2"/>
        <v>2</v>
      </c>
    </row>
    <row r="11" spans="1:9" ht="24.95" customHeight="1">
      <c r="A11" s="1" t="s">
        <v>8</v>
      </c>
      <c r="B11" s="9">
        <f t="shared" si="0"/>
        <v>1518</v>
      </c>
      <c r="C11" s="10">
        <v>1337</v>
      </c>
      <c r="D11" s="10">
        <v>181</v>
      </c>
      <c r="E11" s="9">
        <f t="shared" si="1"/>
        <v>1528</v>
      </c>
      <c r="F11" s="10">
        <v>1344</v>
      </c>
      <c r="G11" s="10">
        <v>184</v>
      </c>
      <c r="H11" s="10">
        <f t="shared" si="2"/>
        <v>7</v>
      </c>
      <c r="I11" s="10">
        <f t="shared" si="2"/>
        <v>3</v>
      </c>
    </row>
    <row r="12" spans="1:9" ht="24.95" customHeight="1">
      <c r="A12" s="1" t="s">
        <v>9</v>
      </c>
      <c r="B12" s="9">
        <f t="shared" si="0"/>
        <v>583</v>
      </c>
      <c r="C12" s="10">
        <v>395</v>
      </c>
      <c r="D12" s="10">
        <v>188</v>
      </c>
      <c r="E12" s="9">
        <f t="shared" si="1"/>
        <v>593</v>
      </c>
      <c r="F12" s="10">
        <v>401</v>
      </c>
      <c r="G12" s="10">
        <v>192</v>
      </c>
      <c r="H12" s="10">
        <f t="shared" si="2"/>
        <v>6</v>
      </c>
      <c r="I12" s="10">
        <f t="shared" si="2"/>
        <v>4</v>
      </c>
    </row>
    <row r="13" spans="1:9" ht="24.95" customHeight="1">
      <c r="A13" s="1" t="s">
        <v>10</v>
      </c>
      <c r="B13" s="9">
        <f t="shared" si="0"/>
        <v>642</v>
      </c>
      <c r="C13" s="10">
        <v>551</v>
      </c>
      <c r="D13" s="10">
        <v>91</v>
      </c>
      <c r="E13" s="9">
        <f t="shared" si="1"/>
        <v>651</v>
      </c>
      <c r="F13" s="10">
        <v>557</v>
      </c>
      <c r="G13" s="10">
        <v>94</v>
      </c>
      <c r="H13" s="10">
        <f t="shared" si="2"/>
        <v>6</v>
      </c>
      <c r="I13" s="10">
        <f t="shared" si="2"/>
        <v>3</v>
      </c>
    </row>
    <row r="14" spans="1:9" ht="24.95" customHeight="1">
      <c r="A14" s="1" t="s">
        <v>11</v>
      </c>
      <c r="B14" s="9">
        <f t="shared" si="0"/>
        <v>4075</v>
      </c>
      <c r="C14" s="10">
        <v>3395</v>
      </c>
      <c r="D14" s="10">
        <v>680</v>
      </c>
      <c r="E14" s="9">
        <f t="shared" si="1"/>
        <v>4088</v>
      </c>
      <c r="F14" s="10">
        <v>3403</v>
      </c>
      <c r="G14" s="10">
        <v>685</v>
      </c>
      <c r="H14" s="10">
        <f t="shared" si="2"/>
        <v>8</v>
      </c>
      <c r="I14" s="10">
        <f t="shared" si="2"/>
        <v>5</v>
      </c>
    </row>
    <row r="15" spans="1:9" ht="24.95" customHeight="1">
      <c r="A15" s="1" t="s">
        <v>12</v>
      </c>
      <c r="B15" s="9">
        <f t="shared" si="0"/>
        <v>2883</v>
      </c>
      <c r="C15" s="10">
        <v>2394</v>
      </c>
      <c r="D15" s="10">
        <v>489</v>
      </c>
      <c r="E15" s="9">
        <f t="shared" si="1"/>
        <v>2924</v>
      </c>
      <c r="F15" s="10">
        <v>2432</v>
      </c>
      <c r="G15" s="10">
        <v>492</v>
      </c>
      <c r="H15" s="10">
        <f t="shared" si="2"/>
        <v>38</v>
      </c>
      <c r="I15" s="10">
        <f t="shared" si="2"/>
        <v>3</v>
      </c>
    </row>
    <row r="16" spans="1:9" ht="24.95" customHeight="1">
      <c r="A16" s="1" t="s">
        <v>13</v>
      </c>
      <c r="B16" s="9">
        <f t="shared" si="0"/>
        <v>1734</v>
      </c>
      <c r="C16" s="10">
        <v>1474</v>
      </c>
      <c r="D16" s="10">
        <v>260</v>
      </c>
      <c r="E16" s="9">
        <f t="shared" si="1"/>
        <v>1754</v>
      </c>
      <c r="F16" s="10">
        <v>1494</v>
      </c>
      <c r="G16" s="10">
        <v>260</v>
      </c>
      <c r="H16" s="10">
        <f t="shared" si="2"/>
        <v>20</v>
      </c>
      <c r="I16" s="10">
        <f t="shared" si="2"/>
        <v>0</v>
      </c>
    </row>
    <row r="17" spans="1:9" ht="24.95" customHeight="1">
      <c r="A17" s="1" t="s">
        <v>14</v>
      </c>
      <c r="B17" s="9">
        <f t="shared" si="0"/>
        <v>2576</v>
      </c>
      <c r="C17" s="10">
        <v>2048</v>
      </c>
      <c r="D17" s="10">
        <v>528</v>
      </c>
      <c r="E17" s="9">
        <f t="shared" si="1"/>
        <v>2591</v>
      </c>
      <c r="F17" s="10">
        <v>2050</v>
      </c>
      <c r="G17" s="10">
        <v>541</v>
      </c>
      <c r="H17" s="10">
        <f t="shared" si="2"/>
        <v>2</v>
      </c>
      <c r="I17" s="10">
        <f t="shared" si="2"/>
        <v>13</v>
      </c>
    </row>
    <row r="18" spans="1:9" ht="24.95" customHeight="1">
      <c r="A18" s="1" t="s">
        <v>15</v>
      </c>
      <c r="B18" s="9">
        <f t="shared" si="0"/>
        <v>517</v>
      </c>
      <c r="C18" s="10">
        <v>424</v>
      </c>
      <c r="D18" s="10">
        <v>93</v>
      </c>
      <c r="E18" s="9">
        <f t="shared" si="1"/>
        <v>573</v>
      </c>
      <c r="F18" s="10">
        <v>480</v>
      </c>
      <c r="G18" s="10">
        <v>93</v>
      </c>
      <c r="H18" s="10">
        <f t="shared" si="2"/>
        <v>56</v>
      </c>
      <c r="I18" s="10">
        <f t="shared" si="2"/>
        <v>0</v>
      </c>
    </row>
    <row r="19" spans="1:9" ht="24.95" customHeight="1">
      <c r="A19" s="1" t="s">
        <v>16</v>
      </c>
      <c r="B19" s="9">
        <f t="shared" si="0"/>
        <v>2104</v>
      </c>
      <c r="C19" s="10">
        <v>1696</v>
      </c>
      <c r="D19" s="10">
        <v>408</v>
      </c>
      <c r="E19" s="9">
        <f t="shared" si="1"/>
        <v>2151</v>
      </c>
      <c r="F19" s="10">
        <v>1740</v>
      </c>
      <c r="G19" s="10">
        <v>411</v>
      </c>
      <c r="H19" s="10">
        <f t="shared" si="2"/>
        <v>44</v>
      </c>
      <c r="I19" s="10">
        <f t="shared" si="2"/>
        <v>3</v>
      </c>
    </row>
    <row r="20" spans="1:9" ht="24.95" customHeight="1">
      <c r="A20" s="1" t="s">
        <v>17</v>
      </c>
      <c r="B20" s="9">
        <f t="shared" si="0"/>
        <v>906</v>
      </c>
      <c r="C20" s="10">
        <v>459</v>
      </c>
      <c r="D20" s="10">
        <v>447</v>
      </c>
      <c r="E20" s="9">
        <f t="shared" si="1"/>
        <v>912</v>
      </c>
      <c r="F20" s="10">
        <v>458</v>
      </c>
      <c r="G20" s="10">
        <v>454</v>
      </c>
      <c r="H20" s="10">
        <f t="shared" si="2"/>
        <v>-1</v>
      </c>
      <c r="I20" s="10">
        <f t="shared" si="2"/>
        <v>7</v>
      </c>
    </row>
    <row r="21" spans="1:9" ht="24.95" customHeight="1">
      <c r="A21" s="1" t="s">
        <v>18</v>
      </c>
      <c r="B21" s="9">
        <f t="shared" si="0"/>
        <v>310</v>
      </c>
      <c r="C21" s="10">
        <v>152</v>
      </c>
      <c r="D21" s="10">
        <v>158</v>
      </c>
      <c r="E21" s="9">
        <f t="shared" si="1"/>
        <v>305</v>
      </c>
      <c r="F21" s="10">
        <v>150</v>
      </c>
      <c r="G21" s="10">
        <v>155</v>
      </c>
      <c r="H21" s="10">
        <f t="shared" si="2"/>
        <v>-2</v>
      </c>
      <c r="I21" s="10">
        <f t="shared" si="2"/>
        <v>-3</v>
      </c>
    </row>
    <row r="22" spans="1:9" ht="24.95" customHeight="1">
      <c r="A22" s="1" t="s">
        <v>19</v>
      </c>
      <c r="B22" s="9">
        <f t="shared" si="0"/>
        <v>123</v>
      </c>
      <c r="C22" s="10">
        <v>46</v>
      </c>
      <c r="D22" s="10">
        <v>77</v>
      </c>
      <c r="E22" s="9">
        <f t="shared" si="1"/>
        <v>119</v>
      </c>
      <c r="F22" s="10">
        <v>45</v>
      </c>
      <c r="G22" s="10">
        <v>74</v>
      </c>
      <c r="H22" s="10">
        <f t="shared" si="2"/>
        <v>-1</v>
      </c>
      <c r="I22" s="10">
        <f t="shared" si="2"/>
        <v>-3</v>
      </c>
    </row>
    <row r="23" spans="1:9" ht="24.95" customHeight="1">
      <c r="A23" s="1" t="s">
        <v>20</v>
      </c>
      <c r="B23" s="9">
        <f t="shared" si="0"/>
        <v>217</v>
      </c>
      <c r="C23" s="10">
        <v>154</v>
      </c>
      <c r="D23" s="10">
        <v>63</v>
      </c>
      <c r="E23" s="9">
        <f t="shared" si="1"/>
        <v>216</v>
      </c>
      <c r="F23" s="10">
        <v>151</v>
      </c>
      <c r="G23" s="10">
        <v>65</v>
      </c>
      <c r="H23" s="10">
        <f t="shared" si="2"/>
        <v>-3</v>
      </c>
      <c r="I23" s="10">
        <f t="shared" si="2"/>
        <v>2</v>
      </c>
    </row>
    <row r="24" spans="1:9" ht="24.95" customHeight="1">
      <c r="A24" s="1" t="s">
        <v>21</v>
      </c>
      <c r="B24" s="9">
        <f t="shared" si="0"/>
        <v>214</v>
      </c>
      <c r="C24" s="10">
        <v>133</v>
      </c>
      <c r="D24" s="10">
        <v>81</v>
      </c>
      <c r="E24" s="9">
        <f t="shared" si="1"/>
        <v>214</v>
      </c>
      <c r="F24" s="10">
        <v>134</v>
      </c>
      <c r="G24" s="10">
        <v>80</v>
      </c>
      <c r="H24" s="10">
        <f t="shared" si="2"/>
        <v>1</v>
      </c>
      <c r="I24" s="10">
        <f t="shared" si="2"/>
        <v>-1</v>
      </c>
    </row>
    <row r="25" spans="1:9" ht="24.95" customHeight="1">
      <c r="A25" s="1" t="s">
        <v>22</v>
      </c>
      <c r="B25" s="9">
        <f t="shared" si="0"/>
        <v>736</v>
      </c>
      <c r="C25" s="10">
        <v>462</v>
      </c>
      <c r="D25" s="10">
        <v>274</v>
      </c>
      <c r="E25" s="9">
        <f t="shared" si="1"/>
        <v>763</v>
      </c>
      <c r="F25" s="10">
        <v>478</v>
      </c>
      <c r="G25" s="10">
        <v>285</v>
      </c>
      <c r="H25" s="10">
        <f t="shared" si="2"/>
        <v>16</v>
      </c>
      <c r="I25" s="10">
        <f t="shared" si="2"/>
        <v>11</v>
      </c>
    </row>
    <row r="26" spans="1:9" ht="24.95" customHeight="1">
      <c r="A26" s="1" t="s">
        <v>23</v>
      </c>
      <c r="B26" s="9">
        <f t="shared" si="0"/>
        <v>759</v>
      </c>
      <c r="C26" s="10">
        <v>423</v>
      </c>
      <c r="D26" s="10">
        <v>336</v>
      </c>
      <c r="E26" s="9">
        <f t="shared" si="1"/>
        <v>772</v>
      </c>
      <c r="F26" s="10">
        <v>432</v>
      </c>
      <c r="G26" s="10">
        <v>340</v>
      </c>
      <c r="H26" s="10">
        <f t="shared" si="2"/>
        <v>9</v>
      </c>
      <c r="I26" s="10">
        <f t="shared" si="2"/>
        <v>4</v>
      </c>
    </row>
    <row r="27" spans="1:9" ht="24.95" customHeight="1">
      <c r="A27" s="1" t="s">
        <v>24</v>
      </c>
      <c r="B27" s="9">
        <f t="shared" si="0"/>
        <v>170</v>
      </c>
      <c r="C27" s="10">
        <v>66</v>
      </c>
      <c r="D27" s="10">
        <v>104</v>
      </c>
      <c r="E27" s="9">
        <f t="shared" si="1"/>
        <v>169</v>
      </c>
      <c r="F27" s="10">
        <v>65</v>
      </c>
      <c r="G27" s="10">
        <v>104</v>
      </c>
      <c r="H27" s="10">
        <f t="shared" si="2"/>
        <v>-1</v>
      </c>
      <c r="I27" s="10">
        <f t="shared" si="2"/>
        <v>0</v>
      </c>
    </row>
    <row r="28" spans="1:9" ht="24.95" customHeight="1">
      <c r="A28" s="1" t="s">
        <v>25</v>
      </c>
      <c r="B28" s="9">
        <f t="shared" si="0"/>
        <v>230</v>
      </c>
      <c r="C28" s="10">
        <v>91</v>
      </c>
      <c r="D28" s="10">
        <v>139</v>
      </c>
      <c r="E28" s="9">
        <f t="shared" si="1"/>
        <v>227</v>
      </c>
      <c r="F28" s="10">
        <v>88</v>
      </c>
      <c r="G28" s="10">
        <v>139</v>
      </c>
      <c r="H28" s="10">
        <f t="shared" si="2"/>
        <v>-3</v>
      </c>
      <c r="I28" s="10">
        <f t="shared" si="2"/>
        <v>0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28"/>
  <sheetViews>
    <sheetView workbookViewId="0">
      <selection activeCell="C6" sqref="C6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8.25">
      <c r="A1" s="3"/>
      <c r="B1" s="4"/>
      <c r="C1" s="4"/>
      <c r="D1" s="5" t="s">
        <v>29</v>
      </c>
      <c r="E1" s="3"/>
      <c r="G1" s="2"/>
    </row>
    <row r="2" spans="1:9" ht="5.25" customHeight="1"/>
    <row r="3" spans="1:9" ht="32.25" customHeight="1">
      <c r="A3" s="158" t="s">
        <v>27</v>
      </c>
      <c r="B3" s="160" t="s">
        <v>57</v>
      </c>
      <c r="C3" s="161"/>
      <c r="D3" s="162"/>
      <c r="E3" s="160" t="s">
        <v>58</v>
      </c>
      <c r="F3" s="167"/>
      <c r="G3" s="168"/>
      <c r="H3" s="160" t="s">
        <v>2</v>
      </c>
      <c r="I3" s="168"/>
    </row>
    <row r="4" spans="1:9" ht="27.75" customHeight="1">
      <c r="A4" s="159"/>
      <c r="B4" s="6" t="s">
        <v>28</v>
      </c>
      <c r="C4" s="6" t="s">
        <v>0</v>
      </c>
      <c r="D4" s="6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SUM(C5+D5)</f>
        <v>30623</v>
      </c>
      <c r="C5" s="9">
        <f>SUM(C6:C28)</f>
        <v>22734</v>
      </c>
      <c r="D5" s="9">
        <f>SUM(D6:D28)</f>
        <v>7889</v>
      </c>
      <c r="E5" s="9">
        <f>SUM(F5+G5)</f>
        <v>31020</v>
      </c>
      <c r="F5" s="9">
        <f>SUM(F6:F28)</f>
        <v>23067</v>
      </c>
      <c r="G5" s="9">
        <f>SUM(G6:G28)</f>
        <v>7953</v>
      </c>
      <c r="H5" s="9">
        <f>SUM(F5-C5)</f>
        <v>333</v>
      </c>
      <c r="I5" s="9">
        <f>SUM(G5-D5)</f>
        <v>64</v>
      </c>
    </row>
    <row r="6" spans="1:9" ht="24.95" customHeight="1">
      <c r="A6" s="1" t="s">
        <v>3</v>
      </c>
      <c r="B6" s="9">
        <f t="shared" ref="B6:B28" si="0">SUM(C6+D6)</f>
        <v>2518</v>
      </c>
      <c r="C6" s="10">
        <v>1672</v>
      </c>
      <c r="D6" s="10">
        <v>846</v>
      </c>
      <c r="E6" s="9">
        <f t="shared" ref="E6:E28" si="1">SUM(F6+G6)</f>
        <v>2507</v>
      </c>
      <c r="F6" s="10">
        <v>1676</v>
      </c>
      <c r="G6" s="10">
        <v>831</v>
      </c>
      <c r="H6" s="10">
        <f t="shared" ref="H6:I28" si="2">SUM(F6-C6)</f>
        <v>4</v>
      </c>
      <c r="I6" s="10">
        <f t="shared" si="2"/>
        <v>-15</v>
      </c>
    </row>
    <row r="7" spans="1:9" ht="24.95" customHeight="1">
      <c r="A7" s="1" t="s">
        <v>4</v>
      </c>
      <c r="B7" s="9">
        <f t="shared" si="0"/>
        <v>1618</v>
      </c>
      <c r="C7" s="10">
        <v>1164</v>
      </c>
      <c r="D7" s="10">
        <v>454</v>
      </c>
      <c r="E7" s="9">
        <f t="shared" si="1"/>
        <v>1655</v>
      </c>
      <c r="F7" s="10">
        <v>1189</v>
      </c>
      <c r="G7" s="10">
        <v>466</v>
      </c>
      <c r="H7" s="10">
        <f t="shared" si="2"/>
        <v>25</v>
      </c>
      <c r="I7" s="10">
        <f t="shared" si="2"/>
        <v>12</v>
      </c>
    </row>
    <row r="8" spans="1:9" ht="24.95" customHeight="1">
      <c r="A8" s="1" t="s">
        <v>5</v>
      </c>
      <c r="B8" s="9">
        <f t="shared" si="0"/>
        <v>5242</v>
      </c>
      <c r="C8" s="10">
        <v>3486</v>
      </c>
      <c r="D8" s="10">
        <v>1756</v>
      </c>
      <c r="E8" s="9">
        <f t="shared" si="1"/>
        <v>5306</v>
      </c>
      <c r="F8" s="10">
        <v>3536</v>
      </c>
      <c r="G8" s="10">
        <v>1770</v>
      </c>
      <c r="H8" s="10">
        <f t="shared" si="2"/>
        <v>50</v>
      </c>
      <c r="I8" s="10">
        <f t="shared" si="2"/>
        <v>14</v>
      </c>
    </row>
    <row r="9" spans="1:9" ht="24.95" customHeight="1">
      <c r="A9" s="1" t="s">
        <v>6</v>
      </c>
      <c r="B9" s="9">
        <f t="shared" si="0"/>
        <v>180</v>
      </c>
      <c r="C9" s="10">
        <v>93</v>
      </c>
      <c r="D9" s="10">
        <v>87</v>
      </c>
      <c r="E9" s="9">
        <f t="shared" si="1"/>
        <v>186</v>
      </c>
      <c r="F9" s="10">
        <v>96</v>
      </c>
      <c r="G9" s="10">
        <v>90</v>
      </c>
      <c r="H9" s="10">
        <f t="shared" si="2"/>
        <v>3</v>
      </c>
      <c r="I9" s="10">
        <f t="shared" si="2"/>
        <v>3</v>
      </c>
    </row>
    <row r="10" spans="1:9" ht="24.95" customHeight="1">
      <c r="A10" s="1" t="s">
        <v>7</v>
      </c>
      <c r="B10" s="9">
        <f t="shared" si="0"/>
        <v>515</v>
      </c>
      <c r="C10" s="10">
        <v>417</v>
      </c>
      <c r="D10" s="10">
        <v>98</v>
      </c>
      <c r="E10" s="9">
        <f t="shared" si="1"/>
        <v>536</v>
      </c>
      <c r="F10" s="10">
        <v>435</v>
      </c>
      <c r="G10" s="10">
        <v>101</v>
      </c>
      <c r="H10" s="10">
        <f t="shared" si="2"/>
        <v>18</v>
      </c>
      <c r="I10" s="10">
        <f t="shared" si="2"/>
        <v>3</v>
      </c>
    </row>
    <row r="11" spans="1:9" ht="24.95" customHeight="1">
      <c r="A11" s="1" t="s">
        <v>8</v>
      </c>
      <c r="B11" s="9">
        <f t="shared" si="0"/>
        <v>1528</v>
      </c>
      <c r="C11" s="10">
        <v>1344</v>
      </c>
      <c r="D11" s="10">
        <v>184</v>
      </c>
      <c r="E11" s="9">
        <f t="shared" si="1"/>
        <v>1548</v>
      </c>
      <c r="F11" s="10">
        <v>1370</v>
      </c>
      <c r="G11" s="10">
        <v>178</v>
      </c>
      <c r="H11" s="10">
        <f t="shared" si="2"/>
        <v>26</v>
      </c>
      <c r="I11" s="10">
        <f t="shared" si="2"/>
        <v>-6</v>
      </c>
    </row>
    <row r="12" spans="1:9" ht="24.95" customHeight="1">
      <c r="A12" s="1" t="s">
        <v>9</v>
      </c>
      <c r="B12" s="9">
        <f t="shared" si="0"/>
        <v>593</v>
      </c>
      <c r="C12" s="10">
        <v>401</v>
      </c>
      <c r="D12" s="10">
        <v>192</v>
      </c>
      <c r="E12" s="9">
        <f t="shared" si="1"/>
        <v>606</v>
      </c>
      <c r="F12" s="10">
        <v>411</v>
      </c>
      <c r="G12" s="10">
        <v>195</v>
      </c>
      <c r="H12" s="10">
        <f t="shared" si="2"/>
        <v>10</v>
      </c>
      <c r="I12" s="10">
        <f t="shared" si="2"/>
        <v>3</v>
      </c>
    </row>
    <row r="13" spans="1:9" ht="24.95" customHeight="1">
      <c r="A13" s="1" t="s">
        <v>10</v>
      </c>
      <c r="B13" s="9">
        <f t="shared" si="0"/>
        <v>651</v>
      </c>
      <c r="C13" s="10">
        <v>557</v>
      </c>
      <c r="D13" s="10">
        <v>94</v>
      </c>
      <c r="E13" s="9">
        <f t="shared" si="1"/>
        <v>670</v>
      </c>
      <c r="F13" s="10">
        <v>573</v>
      </c>
      <c r="G13" s="10">
        <v>97</v>
      </c>
      <c r="H13" s="10">
        <f t="shared" si="2"/>
        <v>16</v>
      </c>
      <c r="I13" s="10">
        <f t="shared" si="2"/>
        <v>3</v>
      </c>
    </row>
    <row r="14" spans="1:9" ht="24.95" customHeight="1">
      <c r="A14" s="1" t="s">
        <v>11</v>
      </c>
      <c r="B14" s="9">
        <f t="shared" si="0"/>
        <v>4088</v>
      </c>
      <c r="C14" s="10">
        <v>3403</v>
      </c>
      <c r="D14" s="10">
        <v>685</v>
      </c>
      <c r="E14" s="9">
        <f t="shared" si="1"/>
        <v>4125</v>
      </c>
      <c r="F14" s="10">
        <v>3446</v>
      </c>
      <c r="G14" s="10">
        <v>679</v>
      </c>
      <c r="H14" s="10">
        <f t="shared" si="2"/>
        <v>43</v>
      </c>
      <c r="I14" s="10">
        <f t="shared" si="2"/>
        <v>-6</v>
      </c>
    </row>
    <row r="15" spans="1:9" ht="24.95" customHeight="1">
      <c r="A15" s="1" t="s">
        <v>12</v>
      </c>
      <c r="B15" s="9">
        <f t="shared" si="0"/>
        <v>2924</v>
      </c>
      <c r="C15" s="10">
        <v>2432</v>
      </c>
      <c r="D15" s="10">
        <v>492</v>
      </c>
      <c r="E15" s="9">
        <f t="shared" si="1"/>
        <v>2943</v>
      </c>
      <c r="F15" s="10">
        <v>2447</v>
      </c>
      <c r="G15" s="10">
        <v>496</v>
      </c>
      <c r="H15" s="10">
        <f t="shared" si="2"/>
        <v>15</v>
      </c>
      <c r="I15" s="10">
        <f t="shared" si="2"/>
        <v>4</v>
      </c>
    </row>
    <row r="16" spans="1:9" ht="24.95" customHeight="1">
      <c r="A16" s="1" t="s">
        <v>13</v>
      </c>
      <c r="B16" s="9">
        <f t="shared" si="0"/>
        <v>1754</v>
      </c>
      <c r="C16" s="10">
        <v>1494</v>
      </c>
      <c r="D16" s="10">
        <v>260</v>
      </c>
      <c r="E16" s="9">
        <f t="shared" si="1"/>
        <v>1746</v>
      </c>
      <c r="F16" s="10">
        <v>1494</v>
      </c>
      <c r="G16" s="10">
        <v>252</v>
      </c>
      <c r="H16" s="10">
        <f t="shared" si="2"/>
        <v>0</v>
      </c>
      <c r="I16" s="10">
        <f t="shared" si="2"/>
        <v>-8</v>
      </c>
    </row>
    <row r="17" spans="1:9" ht="24.95" customHeight="1">
      <c r="A17" s="1" t="s">
        <v>14</v>
      </c>
      <c r="B17" s="9">
        <f t="shared" si="0"/>
        <v>2591</v>
      </c>
      <c r="C17" s="10">
        <v>2050</v>
      </c>
      <c r="D17" s="10">
        <v>541</v>
      </c>
      <c r="E17" s="9">
        <f t="shared" si="1"/>
        <v>2604</v>
      </c>
      <c r="F17" s="10">
        <v>2058</v>
      </c>
      <c r="G17" s="10">
        <v>546</v>
      </c>
      <c r="H17" s="10">
        <f t="shared" si="2"/>
        <v>8</v>
      </c>
      <c r="I17" s="10">
        <f t="shared" si="2"/>
        <v>5</v>
      </c>
    </row>
    <row r="18" spans="1:9" ht="24.95" customHeight="1">
      <c r="A18" s="1" t="s">
        <v>15</v>
      </c>
      <c r="B18" s="9">
        <f t="shared" si="0"/>
        <v>573</v>
      </c>
      <c r="C18" s="10">
        <v>480</v>
      </c>
      <c r="D18" s="10">
        <v>93</v>
      </c>
      <c r="E18" s="9">
        <f t="shared" si="1"/>
        <v>617</v>
      </c>
      <c r="F18" s="10">
        <v>516</v>
      </c>
      <c r="G18" s="10">
        <v>101</v>
      </c>
      <c r="H18" s="10">
        <f t="shared" si="2"/>
        <v>36</v>
      </c>
      <c r="I18" s="10">
        <f t="shared" si="2"/>
        <v>8</v>
      </c>
    </row>
    <row r="19" spans="1:9" ht="24.95" customHeight="1">
      <c r="A19" s="1" t="s">
        <v>16</v>
      </c>
      <c r="B19" s="9">
        <f t="shared" si="0"/>
        <v>2151</v>
      </c>
      <c r="C19" s="10">
        <v>1740</v>
      </c>
      <c r="D19" s="10">
        <v>411</v>
      </c>
      <c r="E19" s="9">
        <f t="shared" si="1"/>
        <v>2202</v>
      </c>
      <c r="F19" s="10">
        <v>1788</v>
      </c>
      <c r="G19" s="10">
        <v>414</v>
      </c>
      <c r="H19" s="10">
        <f t="shared" si="2"/>
        <v>48</v>
      </c>
      <c r="I19" s="10">
        <f t="shared" si="2"/>
        <v>3</v>
      </c>
    </row>
    <row r="20" spans="1:9" ht="24.95" customHeight="1">
      <c r="A20" s="1" t="s">
        <v>17</v>
      </c>
      <c r="B20" s="9">
        <f t="shared" si="0"/>
        <v>912</v>
      </c>
      <c r="C20" s="10">
        <v>458</v>
      </c>
      <c r="D20" s="10">
        <v>454</v>
      </c>
      <c r="E20" s="9">
        <f t="shared" si="1"/>
        <v>927</v>
      </c>
      <c r="F20" s="10">
        <v>465</v>
      </c>
      <c r="G20" s="10">
        <v>462</v>
      </c>
      <c r="H20" s="10">
        <f t="shared" si="2"/>
        <v>7</v>
      </c>
      <c r="I20" s="10">
        <f t="shared" si="2"/>
        <v>8</v>
      </c>
    </row>
    <row r="21" spans="1:9" ht="24.95" customHeight="1">
      <c r="A21" s="1" t="s">
        <v>18</v>
      </c>
      <c r="B21" s="9">
        <f t="shared" si="0"/>
        <v>305</v>
      </c>
      <c r="C21" s="10">
        <v>150</v>
      </c>
      <c r="D21" s="10">
        <v>155</v>
      </c>
      <c r="E21" s="9">
        <f t="shared" si="1"/>
        <v>312</v>
      </c>
      <c r="F21" s="10">
        <v>158</v>
      </c>
      <c r="G21" s="10">
        <v>154</v>
      </c>
      <c r="H21" s="10">
        <f t="shared" si="2"/>
        <v>8</v>
      </c>
      <c r="I21" s="10">
        <f t="shared" si="2"/>
        <v>-1</v>
      </c>
    </row>
    <row r="22" spans="1:9" ht="24.95" customHeight="1">
      <c r="A22" s="1" t="s">
        <v>19</v>
      </c>
      <c r="B22" s="9">
        <f t="shared" si="0"/>
        <v>119</v>
      </c>
      <c r="C22" s="10">
        <v>45</v>
      </c>
      <c r="D22" s="10">
        <v>74</v>
      </c>
      <c r="E22" s="9">
        <f t="shared" si="1"/>
        <v>118</v>
      </c>
      <c r="F22" s="10">
        <v>44</v>
      </c>
      <c r="G22" s="10">
        <v>74</v>
      </c>
      <c r="H22" s="10">
        <f t="shared" si="2"/>
        <v>-1</v>
      </c>
      <c r="I22" s="10">
        <f t="shared" si="2"/>
        <v>0</v>
      </c>
    </row>
    <row r="23" spans="1:9" ht="24.95" customHeight="1">
      <c r="A23" s="1" t="s">
        <v>20</v>
      </c>
      <c r="B23" s="9">
        <f t="shared" si="0"/>
        <v>216</v>
      </c>
      <c r="C23" s="10">
        <v>151</v>
      </c>
      <c r="D23" s="10">
        <v>65</v>
      </c>
      <c r="E23" s="9">
        <f t="shared" si="1"/>
        <v>215</v>
      </c>
      <c r="F23" s="10">
        <v>147</v>
      </c>
      <c r="G23" s="10">
        <v>68</v>
      </c>
      <c r="H23" s="10">
        <f t="shared" si="2"/>
        <v>-4</v>
      </c>
      <c r="I23" s="10">
        <f t="shared" si="2"/>
        <v>3</v>
      </c>
    </row>
    <row r="24" spans="1:9" ht="24.95" customHeight="1">
      <c r="A24" s="1" t="s">
        <v>21</v>
      </c>
      <c r="B24" s="9">
        <f t="shared" si="0"/>
        <v>214</v>
      </c>
      <c r="C24" s="10">
        <v>134</v>
      </c>
      <c r="D24" s="10">
        <v>80</v>
      </c>
      <c r="E24" s="9">
        <f t="shared" si="1"/>
        <v>218</v>
      </c>
      <c r="F24" s="10">
        <v>139</v>
      </c>
      <c r="G24" s="10">
        <v>79</v>
      </c>
      <c r="H24" s="10">
        <f t="shared" si="2"/>
        <v>5</v>
      </c>
      <c r="I24" s="10">
        <f t="shared" si="2"/>
        <v>-1</v>
      </c>
    </row>
    <row r="25" spans="1:9" ht="24.95" customHeight="1">
      <c r="A25" s="1" t="s">
        <v>22</v>
      </c>
      <c r="B25" s="9">
        <f t="shared" si="0"/>
        <v>763</v>
      </c>
      <c r="C25" s="10">
        <v>478</v>
      </c>
      <c r="D25" s="10">
        <v>285</v>
      </c>
      <c r="E25" s="9">
        <f t="shared" si="1"/>
        <v>789</v>
      </c>
      <c r="F25" s="10">
        <v>484</v>
      </c>
      <c r="G25" s="10">
        <v>305</v>
      </c>
      <c r="H25" s="10">
        <f t="shared" si="2"/>
        <v>6</v>
      </c>
      <c r="I25" s="10">
        <f t="shared" si="2"/>
        <v>20</v>
      </c>
    </row>
    <row r="26" spans="1:9" ht="24.95" customHeight="1">
      <c r="A26" s="1" t="s">
        <v>23</v>
      </c>
      <c r="B26" s="9">
        <f t="shared" si="0"/>
        <v>772</v>
      </c>
      <c r="C26" s="10">
        <v>432</v>
      </c>
      <c r="D26" s="10">
        <v>340</v>
      </c>
      <c r="E26" s="9">
        <f t="shared" si="1"/>
        <v>786</v>
      </c>
      <c r="F26" s="10">
        <v>442</v>
      </c>
      <c r="G26" s="10">
        <v>344</v>
      </c>
      <c r="H26" s="10">
        <f t="shared" si="2"/>
        <v>10</v>
      </c>
      <c r="I26" s="10">
        <f t="shared" si="2"/>
        <v>4</v>
      </c>
    </row>
    <row r="27" spans="1:9" ht="24.95" customHeight="1">
      <c r="A27" s="1" t="s">
        <v>24</v>
      </c>
      <c r="B27" s="9">
        <f t="shared" si="0"/>
        <v>169</v>
      </c>
      <c r="C27" s="10">
        <v>65</v>
      </c>
      <c r="D27" s="10">
        <v>104</v>
      </c>
      <c r="E27" s="9">
        <f t="shared" si="1"/>
        <v>169</v>
      </c>
      <c r="F27" s="10">
        <v>64</v>
      </c>
      <c r="G27" s="10">
        <v>105</v>
      </c>
      <c r="H27" s="10">
        <f t="shared" si="2"/>
        <v>-1</v>
      </c>
      <c r="I27" s="10">
        <f t="shared" si="2"/>
        <v>1</v>
      </c>
    </row>
    <row r="28" spans="1:9" ht="24.95" customHeight="1">
      <c r="A28" s="1" t="s">
        <v>25</v>
      </c>
      <c r="B28" s="9">
        <f t="shared" si="0"/>
        <v>227</v>
      </c>
      <c r="C28" s="10">
        <v>88</v>
      </c>
      <c r="D28" s="10">
        <v>139</v>
      </c>
      <c r="E28" s="9">
        <f t="shared" si="1"/>
        <v>235</v>
      </c>
      <c r="F28" s="10">
        <v>89</v>
      </c>
      <c r="G28" s="10">
        <v>146</v>
      </c>
      <c r="H28" s="10">
        <f t="shared" si="2"/>
        <v>1</v>
      </c>
      <c r="I28" s="10">
        <f t="shared" si="2"/>
        <v>7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I28"/>
  <sheetViews>
    <sheetView workbookViewId="0">
      <selection activeCell="A3" sqref="A3:A4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8.25">
      <c r="A1" s="3"/>
      <c r="B1" s="4"/>
      <c r="C1" s="4"/>
      <c r="D1" s="5" t="s">
        <v>29</v>
      </c>
      <c r="E1" s="3"/>
      <c r="G1" s="2"/>
    </row>
    <row r="2" spans="1:9" ht="5.25" customHeight="1"/>
    <row r="3" spans="1:9" ht="32.25" customHeight="1">
      <c r="A3" s="158" t="s">
        <v>27</v>
      </c>
      <c r="B3" s="160" t="s">
        <v>59</v>
      </c>
      <c r="C3" s="161"/>
      <c r="D3" s="162"/>
      <c r="E3" s="160" t="s">
        <v>60</v>
      </c>
      <c r="F3" s="167"/>
      <c r="G3" s="168"/>
      <c r="H3" s="160" t="s">
        <v>2</v>
      </c>
      <c r="I3" s="168"/>
    </row>
    <row r="4" spans="1:9" ht="27.75" customHeight="1">
      <c r="A4" s="159"/>
      <c r="B4" s="6" t="s">
        <v>28</v>
      </c>
      <c r="C4" s="6" t="s">
        <v>0</v>
      </c>
      <c r="D4" s="6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SUM(C5+D5)</f>
        <v>31020</v>
      </c>
      <c r="C5" s="9">
        <f>SUM(C6:C28)</f>
        <v>23067</v>
      </c>
      <c r="D5" s="9">
        <f>SUM(D6:D28)</f>
        <v>7953</v>
      </c>
      <c r="E5" s="9">
        <f>SUM(F5+G5)</f>
        <v>31278</v>
      </c>
      <c r="F5" s="9">
        <f>SUM(F6:F28)</f>
        <v>23245</v>
      </c>
      <c r="G5" s="9">
        <f>SUM(G6:G28)</f>
        <v>8033</v>
      </c>
      <c r="H5" s="9">
        <f>SUM(F5-C5)</f>
        <v>178</v>
      </c>
      <c r="I5" s="9">
        <f>SUM(G5-D5)</f>
        <v>80</v>
      </c>
    </row>
    <row r="6" spans="1:9" ht="24.95" customHeight="1">
      <c r="A6" s="1" t="s">
        <v>3</v>
      </c>
      <c r="B6" s="9">
        <f t="shared" ref="B6:B28" si="0">SUM(C6+D6)</f>
        <v>2507</v>
      </c>
      <c r="C6" s="10">
        <v>1676</v>
      </c>
      <c r="D6" s="10">
        <v>831</v>
      </c>
      <c r="E6" s="9">
        <f t="shared" ref="E6:E28" si="1">SUM(F6+G6)</f>
        <v>2516</v>
      </c>
      <c r="F6" s="10">
        <v>1688</v>
      </c>
      <c r="G6" s="10">
        <v>828</v>
      </c>
      <c r="H6" s="10">
        <f t="shared" ref="H6:I28" si="2">SUM(F6-C6)</f>
        <v>12</v>
      </c>
      <c r="I6" s="10">
        <f t="shared" si="2"/>
        <v>-3</v>
      </c>
    </row>
    <row r="7" spans="1:9" ht="24.95" customHeight="1">
      <c r="A7" s="1" t="s">
        <v>4</v>
      </c>
      <c r="B7" s="9">
        <f t="shared" si="0"/>
        <v>1655</v>
      </c>
      <c r="C7" s="10">
        <v>1189</v>
      </c>
      <c r="D7" s="10">
        <v>466</v>
      </c>
      <c r="E7" s="9">
        <f t="shared" si="1"/>
        <v>1679</v>
      </c>
      <c r="F7" s="10">
        <v>1199</v>
      </c>
      <c r="G7" s="10">
        <v>480</v>
      </c>
      <c r="H7" s="10">
        <f t="shared" si="2"/>
        <v>10</v>
      </c>
      <c r="I7" s="10">
        <f t="shared" si="2"/>
        <v>14</v>
      </c>
    </row>
    <row r="8" spans="1:9" ht="24.95" customHeight="1">
      <c r="A8" s="1" t="s">
        <v>5</v>
      </c>
      <c r="B8" s="9">
        <f t="shared" si="0"/>
        <v>5306</v>
      </c>
      <c r="C8" s="10">
        <v>3536</v>
      </c>
      <c r="D8" s="10">
        <v>1770</v>
      </c>
      <c r="E8" s="9">
        <f t="shared" si="1"/>
        <v>5354</v>
      </c>
      <c r="F8" s="10">
        <v>3561</v>
      </c>
      <c r="G8" s="10">
        <v>1793</v>
      </c>
      <c r="H8" s="10">
        <f t="shared" si="2"/>
        <v>25</v>
      </c>
      <c r="I8" s="10">
        <f t="shared" si="2"/>
        <v>23</v>
      </c>
    </row>
    <row r="9" spans="1:9" ht="24.95" customHeight="1">
      <c r="A9" s="1" t="s">
        <v>61</v>
      </c>
      <c r="B9" s="9">
        <f>SUM(C9+D9)</f>
        <v>2202</v>
      </c>
      <c r="C9" s="10">
        <v>1788</v>
      </c>
      <c r="D9" s="10">
        <v>414</v>
      </c>
      <c r="E9" s="9">
        <f>SUM(F9+G9)</f>
        <v>2202</v>
      </c>
      <c r="F9" s="10">
        <v>1783</v>
      </c>
      <c r="G9" s="10">
        <v>419</v>
      </c>
      <c r="H9" s="10">
        <f>SUM(F9-C9)</f>
        <v>-5</v>
      </c>
      <c r="I9" s="10">
        <f>SUM(G9-D9)</f>
        <v>5</v>
      </c>
    </row>
    <row r="10" spans="1:9" ht="24.95" customHeight="1">
      <c r="A10" s="1" t="s">
        <v>6</v>
      </c>
      <c r="B10" s="9">
        <f t="shared" si="0"/>
        <v>186</v>
      </c>
      <c r="C10" s="10">
        <v>96</v>
      </c>
      <c r="D10" s="10">
        <v>90</v>
      </c>
      <c r="E10" s="9">
        <f t="shared" si="1"/>
        <v>190</v>
      </c>
      <c r="F10" s="10">
        <v>97</v>
      </c>
      <c r="G10" s="10">
        <v>93</v>
      </c>
      <c r="H10" s="10">
        <f t="shared" si="2"/>
        <v>1</v>
      </c>
      <c r="I10" s="10">
        <f t="shared" si="2"/>
        <v>3</v>
      </c>
    </row>
    <row r="11" spans="1:9" ht="24.95" customHeight="1">
      <c r="A11" s="1" t="s">
        <v>7</v>
      </c>
      <c r="B11" s="9">
        <f t="shared" si="0"/>
        <v>536</v>
      </c>
      <c r="C11" s="10">
        <v>435</v>
      </c>
      <c r="D11" s="10">
        <v>101</v>
      </c>
      <c r="E11" s="9">
        <f t="shared" si="1"/>
        <v>538</v>
      </c>
      <c r="F11" s="10">
        <v>437</v>
      </c>
      <c r="G11" s="10">
        <v>101</v>
      </c>
      <c r="H11" s="10">
        <f t="shared" si="2"/>
        <v>2</v>
      </c>
      <c r="I11" s="10">
        <f t="shared" si="2"/>
        <v>0</v>
      </c>
    </row>
    <row r="12" spans="1:9" ht="24.95" customHeight="1">
      <c r="A12" s="1" t="s">
        <v>8</v>
      </c>
      <c r="B12" s="9">
        <f t="shared" si="0"/>
        <v>1548</v>
      </c>
      <c r="C12" s="10">
        <v>1370</v>
      </c>
      <c r="D12" s="10">
        <v>178</v>
      </c>
      <c r="E12" s="9">
        <f t="shared" si="1"/>
        <v>1534</v>
      </c>
      <c r="F12" s="10">
        <v>1356</v>
      </c>
      <c r="G12" s="10">
        <v>178</v>
      </c>
      <c r="H12" s="10">
        <f t="shared" si="2"/>
        <v>-14</v>
      </c>
      <c r="I12" s="10">
        <f t="shared" si="2"/>
        <v>0</v>
      </c>
    </row>
    <row r="13" spans="1:9" ht="24.95" customHeight="1">
      <c r="A13" s="1" t="s">
        <v>9</v>
      </c>
      <c r="B13" s="9">
        <f t="shared" si="0"/>
        <v>606</v>
      </c>
      <c r="C13" s="10">
        <v>411</v>
      </c>
      <c r="D13" s="10">
        <v>195</v>
      </c>
      <c r="E13" s="9">
        <f t="shared" si="1"/>
        <v>604</v>
      </c>
      <c r="F13" s="10">
        <v>410</v>
      </c>
      <c r="G13" s="10">
        <v>194</v>
      </c>
      <c r="H13" s="10">
        <f t="shared" si="2"/>
        <v>-1</v>
      </c>
      <c r="I13" s="10">
        <f t="shared" si="2"/>
        <v>-1</v>
      </c>
    </row>
    <row r="14" spans="1:9" ht="24.95" customHeight="1">
      <c r="A14" s="1" t="s">
        <v>10</v>
      </c>
      <c r="B14" s="9">
        <f t="shared" si="0"/>
        <v>670</v>
      </c>
      <c r="C14" s="10">
        <v>573</v>
      </c>
      <c r="D14" s="10">
        <v>97</v>
      </c>
      <c r="E14" s="9">
        <f t="shared" si="1"/>
        <v>690</v>
      </c>
      <c r="F14" s="10">
        <v>593</v>
      </c>
      <c r="G14" s="10">
        <v>97</v>
      </c>
      <c r="H14" s="10">
        <f t="shared" si="2"/>
        <v>20</v>
      </c>
      <c r="I14" s="10">
        <f t="shared" si="2"/>
        <v>0</v>
      </c>
    </row>
    <row r="15" spans="1:9" ht="24.95" customHeight="1">
      <c r="A15" s="1" t="s">
        <v>11</v>
      </c>
      <c r="B15" s="9">
        <f t="shared" si="0"/>
        <v>4125</v>
      </c>
      <c r="C15" s="10">
        <v>3446</v>
      </c>
      <c r="D15" s="10">
        <v>679</v>
      </c>
      <c r="E15" s="9">
        <f t="shared" si="1"/>
        <v>4171</v>
      </c>
      <c r="F15" s="10">
        <v>3475</v>
      </c>
      <c r="G15" s="10">
        <v>696</v>
      </c>
      <c r="H15" s="10">
        <f t="shared" si="2"/>
        <v>29</v>
      </c>
      <c r="I15" s="10">
        <f t="shared" si="2"/>
        <v>17</v>
      </c>
    </row>
    <row r="16" spans="1:9" ht="24.95" customHeight="1">
      <c r="A16" s="1" t="s">
        <v>12</v>
      </c>
      <c r="B16" s="9">
        <f t="shared" si="0"/>
        <v>2943</v>
      </c>
      <c r="C16" s="10">
        <v>2447</v>
      </c>
      <c r="D16" s="10">
        <v>496</v>
      </c>
      <c r="E16" s="9">
        <f t="shared" si="1"/>
        <v>2954</v>
      </c>
      <c r="F16" s="10">
        <v>2465</v>
      </c>
      <c r="G16" s="10">
        <v>489</v>
      </c>
      <c r="H16" s="10">
        <f t="shared" si="2"/>
        <v>18</v>
      </c>
      <c r="I16" s="10">
        <f t="shared" si="2"/>
        <v>-7</v>
      </c>
    </row>
    <row r="17" spans="1:9" ht="24.95" customHeight="1">
      <c r="A17" s="1" t="s">
        <v>13</v>
      </c>
      <c r="B17" s="9">
        <f t="shared" si="0"/>
        <v>1746</v>
      </c>
      <c r="C17" s="10">
        <v>1494</v>
      </c>
      <c r="D17" s="10">
        <v>252</v>
      </c>
      <c r="E17" s="9">
        <f t="shared" si="1"/>
        <v>1768</v>
      </c>
      <c r="F17" s="10">
        <v>1507</v>
      </c>
      <c r="G17" s="10">
        <v>261</v>
      </c>
      <c r="H17" s="10">
        <f t="shared" si="2"/>
        <v>13</v>
      </c>
      <c r="I17" s="10">
        <f t="shared" si="2"/>
        <v>9</v>
      </c>
    </row>
    <row r="18" spans="1:9" ht="24.95" customHeight="1">
      <c r="A18" s="1" t="s">
        <v>14</v>
      </c>
      <c r="B18" s="9">
        <f t="shared" si="0"/>
        <v>2604</v>
      </c>
      <c r="C18" s="10">
        <v>2058</v>
      </c>
      <c r="D18" s="10">
        <v>546</v>
      </c>
      <c r="E18" s="9">
        <f t="shared" si="1"/>
        <v>2625</v>
      </c>
      <c r="F18" s="10">
        <v>2077</v>
      </c>
      <c r="G18" s="10">
        <v>548</v>
      </c>
      <c r="H18" s="10">
        <f t="shared" si="2"/>
        <v>19</v>
      </c>
      <c r="I18" s="10">
        <f t="shared" si="2"/>
        <v>2</v>
      </c>
    </row>
    <row r="19" spans="1:9" ht="24.95" customHeight="1">
      <c r="A19" s="1" t="s">
        <v>15</v>
      </c>
      <c r="B19" s="9">
        <f t="shared" si="0"/>
        <v>617</v>
      </c>
      <c r="C19" s="10">
        <v>516</v>
      </c>
      <c r="D19" s="10">
        <v>101</v>
      </c>
      <c r="E19" s="9">
        <f t="shared" si="1"/>
        <v>626</v>
      </c>
      <c r="F19" s="10">
        <v>525</v>
      </c>
      <c r="G19" s="10">
        <v>101</v>
      </c>
      <c r="H19" s="10">
        <f t="shared" si="2"/>
        <v>9</v>
      </c>
      <c r="I19" s="10">
        <f t="shared" si="2"/>
        <v>0</v>
      </c>
    </row>
    <row r="20" spans="1:9" ht="24.95" customHeight="1">
      <c r="A20" s="1" t="s">
        <v>17</v>
      </c>
      <c r="B20" s="9">
        <f t="shared" si="0"/>
        <v>927</v>
      </c>
      <c r="C20" s="10">
        <v>465</v>
      </c>
      <c r="D20" s="10">
        <v>462</v>
      </c>
      <c r="E20" s="9">
        <f t="shared" si="1"/>
        <v>942</v>
      </c>
      <c r="F20" s="10">
        <v>472</v>
      </c>
      <c r="G20" s="10">
        <v>470</v>
      </c>
      <c r="H20" s="10">
        <f t="shared" si="2"/>
        <v>7</v>
      </c>
      <c r="I20" s="10">
        <f t="shared" si="2"/>
        <v>8</v>
      </c>
    </row>
    <row r="21" spans="1:9" ht="24.95" customHeight="1">
      <c r="A21" s="1" t="s">
        <v>18</v>
      </c>
      <c r="B21" s="9">
        <f t="shared" si="0"/>
        <v>312</v>
      </c>
      <c r="C21" s="10">
        <v>158</v>
      </c>
      <c r="D21" s="10">
        <v>154</v>
      </c>
      <c r="E21" s="9">
        <f t="shared" si="1"/>
        <v>313</v>
      </c>
      <c r="F21" s="10">
        <v>159</v>
      </c>
      <c r="G21" s="10">
        <v>154</v>
      </c>
      <c r="H21" s="10">
        <f t="shared" si="2"/>
        <v>1</v>
      </c>
      <c r="I21" s="10">
        <f t="shared" si="2"/>
        <v>0</v>
      </c>
    </row>
    <row r="22" spans="1:9" ht="24.95" customHeight="1">
      <c r="A22" s="1" t="s">
        <v>19</v>
      </c>
      <c r="B22" s="9">
        <f t="shared" si="0"/>
        <v>118</v>
      </c>
      <c r="C22" s="10">
        <v>44</v>
      </c>
      <c r="D22" s="10">
        <v>74</v>
      </c>
      <c r="E22" s="9">
        <f t="shared" si="1"/>
        <v>124</v>
      </c>
      <c r="F22" s="10">
        <v>48</v>
      </c>
      <c r="G22" s="10">
        <v>76</v>
      </c>
      <c r="H22" s="10">
        <f t="shared" si="2"/>
        <v>4</v>
      </c>
      <c r="I22" s="10">
        <f t="shared" si="2"/>
        <v>2</v>
      </c>
    </row>
    <row r="23" spans="1:9" ht="24.95" customHeight="1">
      <c r="A23" s="1" t="s">
        <v>20</v>
      </c>
      <c r="B23" s="9">
        <f t="shared" si="0"/>
        <v>215</v>
      </c>
      <c r="C23" s="10">
        <v>147</v>
      </c>
      <c r="D23" s="10">
        <v>68</v>
      </c>
      <c r="E23" s="9">
        <f t="shared" si="1"/>
        <v>210</v>
      </c>
      <c r="F23" s="10">
        <v>146</v>
      </c>
      <c r="G23" s="10">
        <v>64</v>
      </c>
      <c r="H23" s="10">
        <f t="shared" si="2"/>
        <v>-1</v>
      </c>
      <c r="I23" s="10">
        <f t="shared" si="2"/>
        <v>-4</v>
      </c>
    </row>
    <row r="24" spans="1:9" ht="24.95" customHeight="1">
      <c r="A24" s="1" t="s">
        <v>21</v>
      </c>
      <c r="B24" s="9">
        <f t="shared" si="0"/>
        <v>218</v>
      </c>
      <c r="C24" s="10">
        <v>139</v>
      </c>
      <c r="D24" s="10">
        <v>79</v>
      </c>
      <c r="E24" s="9">
        <f t="shared" si="1"/>
        <v>224</v>
      </c>
      <c r="F24" s="10">
        <v>144</v>
      </c>
      <c r="G24" s="10">
        <v>80</v>
      </c>
      <c r="H24" s="10">
        <f t="shared" si="2"/>
        <v>5</v>
      </c>
      <c r="I24" s="10">
        <f t="shared" si="2"/>
        <v>1</v>
      </c>
    </row>
    <row r="25" spans="1:9" ht="24.95" customHeight="1">
      <c r="A25" s="1" t="s">
        <v>22</v>
      </c>
      <c r="B25" s="9">
        <f t="shared" si="0"/>
        <v>789</v>
      </c>
      <c r="C25" s="10">
        <v>484</v>
      </c>
      <c r="D25" s="10">
        <v>305</v>
      </c>
      <c r="E25" s="9">
        <f t="shared" si="1"/>
        <v>786</v>
      </c>
      <c r="F25" s="10">
        <v>485</v>
      </c>
      <c r="G25" s="10">
        <v>301</v>
      </c>
      <c r="H25" s="10">
        <f t="shared" si="2"/>
        <v>1</v>
      </c>
      <c r="I25" s="10">
        <f t="shared" si="2"/>
        <v>-4</v>
      </c>
    </row>
    <row r="26" spans="1:9" ht="24.95" customHeight="1">
      <c r="A26" s="1" t="s">
        <v>23</v>
      </c>
      <c r="B26" s="9">
        <f t="shared" si="0"/>
        <v>786</v>
      </c>
      <c r="C26" s="10">
        <v>442</v>
      </c>
      <c r="D26" s="10">
        <v>344</v>
      </c>
      <c r="E26" s="9">
        <f t="shared" si="1"/>
        <v>823</v>
      </c>
      <c r="F26" s="10">
        <v>466</v>
      </c>
      <c r="G26" s="10">
        <v>357</v>
      </c>
      <c r="H26" s="10">
        <f t="shared" si="2"/>
        <v>24</v>
      </c>
      <c r="I26" s="10">
        <f t="shared" si="2"/>
        <v>13</v>
      </c>
    </row>
    <row r="27" spans="1:9" ht="24.95" customHeight="1">
      <c r="A27" s="1" t="s">
        <v>24</v>
      </c>
      <c r="B27" s="9">
        <f t="shared" si="0"/>
        <v>169</v>
      </c>
      <c r="C27" s="10">
        <v>64</v>
      </c>
      <c r="D27" s="10">
        <v>105</v>
      </c>
      <c r="E27" s="9">
        <f t="shared" si="1"/>
        <v>173</v>
      </c>
      <c r="F27" s="10">
        <v>67</v>
      </c>
      <c r="G27" s="10">
        <v>106</v>
      </c>
      <c r="H27" s="10">
        <f t="shared" si="2"/>
        <v>3</v>
      </c>
      <c r="I27" s="10">
        <f t="shared" si="2"/>
        <v>1</v>
      </c>
    </row>
    <row r="28" spans="1:9" ht="24.95" customHeight="1">
      <c r="A28" s="1" t="s">
        <v>25</v>
      </c>
      <c r="B28" s="9">
        <f t="shared" si="0"/>
        <v>235</v>
      </c>
      <c r="C28" s="10">
        <v>89</v>
      </c>
      <c r="D28" s="10">
        <v>146</v>
      </c>
      <c r="E28" s="9">
        <f t="shared" si="1"/>
        <v>232</v>
      </c>
      <c r="F28" s="10">
        <v>85</v>
      </c>
      <c r="G28" s="10">
        <v>147</v>
      </c>
      <c r="H28" s="10">
        <f t="shared" si="2"/>
        <v>-4</v>
      </c>
      <c r="I28" s="10">
        <f t="shared" si="2"/>
        <v>1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K28"/>
  <sheetViews>
    <sheetView workbookViewId="0">
      <selection activeCell="G18" sqref="G18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8.25">
      <c r="A1" s="3"/>
      <c r="B1" s="4"/>
      <c r="C1" s="4"/>
      <c r="D1" s="5" t="s">
        <v>29</v>
      </c>
      <c r="E1" s="3"/>
      <c r="G1" s="2"/>
    </row>
    <row r="2" spans="1:9" ht="5.25" customHeight="1"/>
    <row r="3" spans="1:9" ht="32.25" customHeight="1">
      <c r="A3" s="158" t="s">
        <v>27</v>
      </c>
      <c r="B3" s="160" t="s">
        <v>62</v>
      </c>
      <c r="C3" s="161"/>
      <c r="D3" s="162"/>
      <c r="E3" s="160" t="s">
        <v>63</v>
      </c>
      <c r="F3" s="167"/>
      <c r="G3" s="168"/>
      <c r="H3" s="160" t="s">
        <v>2</v>
      </c>
      <c r="I3" s="168"/>
    </row>
    <row r="4" spans="1:9" ht="27.75" customHeight="1">
      <c r="A4" s="159"/>
      <c r="B4" s="6" t="s">
        <v>28</v>
      </c>
      <c r="C4" s="6" t="s">
        <v>0</v>
      </c>
      <c r="D4" s="6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SUM(C5+D5)</f>
        <v>31278</v>
      </c>
      <c r="C5" s="9">
        <f>SUM(C6:C28)</f>
        <v>23245</v>
      </c>
      <c r="D5" s="9">
        <f>SUM(D6:D28)</f>
        <v>8033</v>
      </c>
      <c r="E5" s="9">
        <f>SUM(F5+G5)</f>
        <v>31431</v>
      </c>
      <c r="F5" s="9">
        <f>SUM(F6:F28)</f>
        <v>23362</v>
      </c>
      <c r="G5" s="9">
        <f>SUM(G6:G28)</f>
        <v>8069</v>
      </c>
      <c r="H5" s="9">
        <f>SUM(F5-C5)</f>
        <v>117</v>
      </c>
      <c r="I5" s="9">
        <f>SUM(G5-D5)</f>
        <v>36</v>
      </c>
    </row>
    <row r="6" spans="1:9" ht="24.95" customHeight="1">
      <c r="A6" s="1" t="s">
        <v>3</v>
      </c>
      <c r="B6" s="9">
        <f t="shared" ref="B6:B28" si="0">SUM(C6+D6)</f>
        <v>2516</v>
      </c>
      <c r="C6" s="10">
        <v>1688</v>
      </c>
      <c r="D6" s="10">
        <v>828</v>
      </c>
      <c r="E6" s="9">
        <f t="shared" ref="E6:E28" si="1">SUM(F6+G6)</f>
        <v>2491</v>
      </c>
      <c r="F6" s="10">
        <v>1664</v>
      </c>
      <c r="G6" s="10">
        <v>827</v>
      </c>
      <c r="H6" s="10">
        <f t="shared" ref="H6:I28" si="2">SUM(F6-C6)</f>
        <v>-24</v>
      </c>
      <c r="I6" s="10">
        <f t="shared" si="2"/>
        <v>-1</v>
      </c>
    </row>
    <row r="7" spans="1:9" ht="24.95" customHeight="1">
      <c r="A7" s="1" t="s">
        <v>4</v>
      </c>
      <c r="B7" s="9">
        <f t="shared" si="0"/>
        <v>1679</v>
      </c>
      <c r="C7" s="10">
        <v>1199</v>
      </c>
      <c r="D7" s="10">
        <v>480</v>
      </c>
      <c r="E7" s="9">
        <f t="shared" si="1"/>
        <v>1678</v>
      </c>
      <c r="F7" s="10">
        <v>1201</v>
      </c>
      <c r="G7" s="10">
        <v>477</v>
      </c>
      <c r="H7" s="10">
        <f t="shared" si="2"/>
        <v>2</v>
      </c>
      <c r="I7" s="10">
        <f t="shared" si="2"/>
        <v>-3</v>
      </c>
    </row>
    <row r="8" spans="1:9" ht="24.95" customHeight="1">
      <c r="A8" s="1" t="s">
        <v>5</v>
      </c>
      <c r="B8" s="9">
        <f t="shared" si="0"/>
        <v>5354</v>
      </c>
      <c r="C8" s="10">
        <v>3561</v>
      </c>
      <c r="D8" s="10">
        <v>1793</v>
      </c>
      <c r="E8" s="9">
        <f t="shared" si="1"/>
        <v>5415</v>
      </c>
      <c r="F8" s="10">
        <v>3603</v>
      </c>
      <c r="G8" s="10">
        <v>1812</v>
      </c>
      <c r="H8" s="10">
        <f t="shared" si="2"/>
        <v>42</v>
      </c>
      <c r="I8" s="10">
        <f t="shared" si="2"/>
        <v>19</v>
      </c>
    </row>
    <row r="9" spans="1:9" ht="24.95" customHeight="1">
      <c r="A9" s="1" t="s">
        <v>61</v>
      </c>
      <c r="B9" s="9">
        <f t="shared" si="0"/>
        <v>2202</v>
      </c>
      <c r="C9" s="10">
        <v>1783</v>
      </c>
      <c r="D9" s="10">
        <v>419</v>
      </c>
      <c r="E9" s="9">
        <f t="shared" si="1"/>
        <v>2241</v>
      </c>
      <c r="F9" s="10">
        <v>1814</v>
      </c>
      <c r="G9" s="10">
        <v>427</v>
      </c>
      <c r="H9" s="10">
        <f t="shared" si="2"/>
        <v>31</v>
      </c>
      <c r="I9" s="10">
        <f t="shared" si="2"/>
        <v>8</v>
      </c>
    </row>
    <row r="10" spans="1:9" ht="24.95" customHeight="1">
      <c r="A10" s="1" t="s">
        <v>6</v>
      </c>
      <c r="B10" s="9">
        <f t="shared" si="0"/>
        <v>190</v>
      </c>
      <c r="C10" s="10">
        <v>97</v>
      </c>
      <c r="D10" s="10">
        <v>93</v>
      </c>
      <c r="E10" s="9">
        <f t="shared" si="1"/>
        <v>181</v>
      </c>
      <c r="F10" s="10">
        <v>87</v>
      </c>
      <c r="G10" s="10">
        <v>94</v>
      </c>
      <c r="H10" s="10">
        <f t="shared" si="2"/>
        <v>-10</v>
      </c>
      <c r="I10" s="10">
        <f t="shared" si="2"/>
        <v>1</v>
      </c>
    </row>
    <row r="11" spans="1:9" ht="24.95" customHeight="1">
      <c r="A11" s="1" t="s">
        <v>7</v>
      </c>
      <c r="B11" s="9">
        <f t="shared" si="0"/>
        <v>538</v>
      </c>
      <c r="C11" s="10">
        <v>437</v>
      </c>
      <c r="D11" s="10">
        <v>101</v>
      </c>
      <c r="E11" s="9">
        <f t="shared" si="1"/>
        <v>544</v>
      </c>
      <c r="F11" s="10">
        <v>444</v>
      </c>
      <c r="G11" s="10">
        <v>100</v>
      </c>
      <c r="H11" s="10">
        <f t="shared" si="2"/>
        <v>7</v>
      </c>
      <c r="I11" s="10">
        <f t="shared" si="2"/>
        <v>-1</v>
      </c>
    </row>
    <row r="12" spans="1:9" ht="24.95" customHeight="1">
      <c r="A12" s="1" t="s">
        <v>8</v>
      </c>
      <c r="B12" s="9">
        <f t="shared" si="0"/>
        <v>1534</v>
      </c>
      <c r="C12" s="10">
        <v>1356</v>
      </c>
      <c r="D12" s="10">
        <v>178</v>
      </c>
      <c r="E12" s="9">
        <f t="shared" si="1"/>
        <v>1541</v>
      </c>
      <c r="F12" s="10">
        <v>1366</v>
      </c>
      <c r="G12" s="10">
        <v>175</v>
      </c>
      <c r="H12" s="10">
        <f t="shared" si="2"/>
        <v>10</v>
      </c>
      <c r="I12" s="10">
        <f t="shared" si="2"/>
        <v>-3</v>
      </c>
    </row>
    <row r="13" spans="1:9" ht="24.95" customHeight="1">
      <c r="A13" s="1" t="s">
        <v>9</v>
      </c>
      <c r="B13" s="9">
        <f t="shared" si="0"/>
        <v>604</v>
      </c>
      <c r="C13" s="10">
        <v>410</v>
      </c>
      <c r="D13" s="10">
        <v>194</v>
      </c>
      <c r="E13" s="9">
        <f t="shared" si="1"/>
        <v>614</v>
      </c>
      <c r="F13" s="10">
        <v>413</v>
      </c>
      <c r="G13" s="10">
        <v>201</v>
      </c>
      <c r="H13" s="10">
        <f t="shared" si="2"/>
        <v>3</v>
      </c>
      <c r="I13" s="10">
        <f t="shared" si="2"/>
        <v>7</v>
      </c>
    </row>
    <row r="14" spans="1:9" ht="24.95" customHeight="1">
      <c r="A14" s="1" t="s">
        <v>10</v>
      </c>
      <c r="B14" s="9">
        <f t="shared" si="0"/>
        <v>690</v>
      </c>
      <c r="C14" s="10">
        <v>593</v>
      </c>
      <c r="D14" s="10">
        <v>97</v>
      </c>
      <c r="E14" s="9">
        <f t="shared" si="1"/>
        <v>690</v>
      </c>
      <c r="F14" s="10">
        <v>596</v>
      </c>
      <c r="G14" s="10">
        <v>94</v>
      </c>
      <c r="H14" s="10">
        <f t="shared" si="2"/>
        <v>3</v>
      </c>
      <c r="I14" s="10">
        <f t="shared" si="2"/>
        <v>-3</v>
      </c>
    </row>
    <row r="15" spans="1:9" ht="24.95" customHeight="1">
      <c r="A15" s="1" t="s">
        <v>11</v>
      </c>
      <c r="B15" s="9">
        <f t="shared" si="0"/>
        <v>4171</v>
      </c>
      <c r="C15" s="10">
        <v>3475</v>
      </c>
      <c r="D15" s="10">
        <v>696</v>
      </c>
      <c r="E15" s="9">
        <f t="shared" si="1"/>
        <v>4186</v>
      </c>
      <c r="F15" s="10">
        <v>3488</v>
      </c>
      <c r="G15" s="10">
        <v>698</v>
      </c>
      <c r="H15" s="10">
        <f t="shared" si="2"/>
        <v>13</v>
      </c>
      <c r="I15" s="10">
        <f t="shared" si="2"/>
        <v>2</v>
      </c>
    </row>
    <row r="16" spans="1:9" ht="24.95" customHeight="1">
      <c r="A16" s="1" t="s">
        <v>12</v>
      </c>
      <c r="B16" s="9">
        <f t="shared" si="0"/>
        <v>2954</v>
      </c>
      <c r="C16" s="10">
        <v>2465</v>
      </c>
      <c r="D16" s="10">
        <v>489</v>
      </c>
      <c r="E16" s="9">
        <f t="shared" si="1"/>
        <v>2982</v>
      </c>
      <c r="F16" s="10">
        <v>2491</v>
      </c>
      <c r="G16" s="10">
        <v>491</v>
      </c>
      <c r="H16" s="10">
        <f t="shared" si="2"/>
        <v>26</v>
      </c>
      <c r="I16" s="10">
        <f t="shared" si="2"/>
        <v>2</v>
      </c>
    </row>
    <row r="17" spans="1:11" ht="24.95" customHeight="1">
      <c r="A17" s="1" t="s">
        <v>13</v>
      </c>
      <c r="B17" s="9">
        <f t="shared" si="0"/>
        <v>1768</v>
      </c>
      <c r="C17" s="10">
        <v>1507</v>
      </c>
      <c r="D17" s="10">
        <v>261</v>
      </c>
      <c r="E17" s="9">
        <f t="shared" si="1"/>
        <v>1783</v>
      </c>
      <c r="F17" s="10">
        <v>1516</v>
      </c>
      <c r="G17" s="10">
        <v>267</v>
      </c>
      <c r="H17" s="10">
        <f t="shared" si="2"/>
        <v>9</v>
      </c>
      <c r="I17" s="10">
        <f t="shared" si="2"/>
        <v>6</v>
      </c>
    </row>
    <row r="18" spans="1:11" ht="24.95" customHeight="1">
      <c r="A18" s="1" t="s">
        <v>14</v>
      </c>
      <c r="B18" s="9">
        <f t="shared" si="0"/>
        <v>2625</v>
      </c>
      <c r="C18" s="10">
        <v>2077</v>
      </c>
      <c r="D18" s="10">
        <v>548</v>
      </c>
      <c r="E18" s="9">
        <f t="shared" si="1"/>
        <v>2647</v>
      </c>
      <c r="F18" s="10">
        <v>2092</v>
      </c>
      <c r="G18" s="10">
        <v>555</v>
      </c>
      <c r="H18" s="10">
        <f t="shared" si="2"/>
        <v>15</v>
      </c>
      <c r="I18" s="10">
        <f t="shared" si="2"/>
        <v>7</v>
      </c>
      <c r="K18" s="21"/>
    </row>
    <row r="19" spans="1:11" ht="24.95" customHeight="1">
      <c r="A19" s="1" t="s">
        <v>15</v>
      </c>
      <c r="B19" s="9">
        <f t="shared" si="0"/>
        <v>626</v>
      </c>
      <c r="C19" s="10">
        <v>525</v>
      </c>
      <c r="D19" s="10">
        <v>101</v>
      </c>
      <c r="E19" s="9">
        <f t="shared" si="1"/>
        <v>637</v>
      </c>
      <c r="F19" s="10">
        <v>539</v>
      </c>
      <c r="G19" s="10">
        <v>98</v>
      </c>
      <c r="H19" s="10">
        <f t="shared" si="2"/>
        <v>14</v>
      </c>
      <c r="I19" s="10">
        <f t="shared" si="2"/>
        <v>-3</v>
      </c>
    </row>
    <row r="20" spans="1:11" ht="24.95" customHeight="1">
      <c r="A20" s="1" t="s">
        <v>17</v>
      </c>
      <c r="B20" s="9">
        <f t="shared" si="0"/>
        <v>942</v>
      </c>
      <c r="C20" s="10">
        <v>472</v>
      </c>
      <c r="D20" s="10">
        <v>470</v>
      </c>
      <c r="E20" s="9">
        <f t="shared" si="1"/>
        <v>945</v>
      </c>
      <c r="F20" s="10">
        <v>467</v>
      </c>
      <c r="G20" s="10">
        <v>478</v>
      </c>
      <c r="H20" s="10">
        <f t="shared" si="2"/>
        <v>-5</v>
      </c>
      <c r="I20" s="10">
        <f t="shared" si="2"/>
        <v>8</v>
      </c>
    </row>
    <row r="21" spans="1:11" ht="24.95" customHeight="1">
      <c r="A21" s="1" t="s">
        <v>18</v>
      </c>
      <c r="B21" s="9">
        <f t="shared" si="0"/>
        <v>313</v>
      </c>
      <c r="C21" s="10">
        <v>159</v>
      </c>
      <c r="D21" s="10">
        <v>154</v>
      </c>
      <c r="E21" s="9">
        <f t="shared" si="1"/>
        <v>313</v>
      </c>
      <c r="F21" s="10">
        <v>159</v>
      </c>
      <c r="G21" s="10">
        <v>154</v>
      </c>
      <c r="H21" s="10">
        <f t="shared" si="2"/>
        <v>0</v>
      </c>
      <c r="I21" s="10">
        <f t="shared" si="2"/>
        <v>0</v>
      </c>
    </row>
    <row r="22" spans="1:11" ht="24.95" customHeight="1">
      <c r="A22" s="1" t="s">
        <v>19</v>
      </c>
      <c r="B22" s="9">
        <f t="shared" si="0"/>
        <v>124</v>
      </c>
      <c r="C22" s="10">
        <v>48</v>
      </c>
      <c r="D22" s="10">
        <v>76</v>
      </c>
      <c r="E22" s="9">
        <f t="shared" si="1"/>
        <v>125</v>
      </c>
      <c r="F22" s="10">
        <v>50</v>
      </c>
      <c r="G22" s="10">
        <v>75</v>
      </c>
      <c r="H22" s="10">
        <f t="shared" si="2"/>
        <v>2</v>
      </c>
      <c r="I22" s="10">
        <f t="shared" si="2"/>
        <v>-1</v>
      </c>
    </row>
    <row r="23" spans="1:11" ht="24.95" customHeight="1">
      <c r="A23" s="1" t="s">
        <v>20</v>
      </c>
      <c r="B23" s="9">
        <f t="shared" si="0"/>
        <v>210</v>
      </c>
      <c r="C23" s="10">
        <v>146</v>
      </c>
      <c r="D23" s="10">
        <v>64</v>
      </c>
      <c r="E23" s="9">
        <f t="shared" si="1"/>
        <v>205</v>
      </c>
      <c r="F23" s="10">
        <v>145</v>
      </c>
      <c r="G23" s="10">
        <v>60</v>
      </c>
      <c r="H23" s="10">
        <f t="shared" si="2"/>
        <v>-1</v>
      </c>
      <c r="I23" s="10">
        <f t="shared" si="2"/>
        <v>-4</v>
      </c>
    </row>
    <row r="24" spans="1:11" ht="24.95" customHeight="1">
      <c r="A24" s="1" t="s">
        <v>21</v>
      </c>
      <c r="B24" s="9">
        <f t="shared" si="0"/>
        <v>224</v>
      </c>
      <c r="C24" s="10">
        <v>144</v>
      </c>
      <c r="D24" s="10">
        <v>80</v>
      </c>
      <c r="E24" s="9">
        <f t="shared" si="1"/>
        <v>221</v>
      </c>
      <c r="F24" s="10">
        <v>141</v>
      </c>
      <c r="G24" s="10">
        <v>80</v>
      </c>
      <c r="H24" s="10">
        <f t="shared" si="2"/>
        <v>-3</v>
      </c>
      <c r="I24" s="10">
        <f t="shared" si="2"/>
        <v>0</v>
      </c>
    </row>
    <row r="25" spans="1:11" ht="24.95" customHeight="1">
      <c r="A25" s="1" t="s">
        <v>22</v>
      </c>
      <c r="B25" s="9">
        <f t="shared" si="0"/>
        <v>786</v>
      </c>
      <c r="C25" s="10">
        <v>485</v>
      </c>
      <c r="D25" s="10">
        <v>301</v>
      </c>
      <c r="E25" s="9">
        <f t="shared" si="1"/>
        <v>768</v>
      </c>
      <c r="F25" s="10">
        <v>476</v>
      </c>
      <c r="G25" s="10">
        <v>292</v>
      </c>
      <c r="H25" s="10">
        <f t="shared" si="2"/>
        <v>-9</v>
      </c>
      <c r="I25" s="10">
        <f t="shared" si="2"/>
        <v>-9</v>
      </c>
    </row>
    <row r="26" spans="1:11" ht="24.95" customHeight="1">
      <c r="A26" s="1" t="s">
        <v>23</v>
      </c>
      <c r="B26" s="9">
        <f t="shared" si="0"/>
        <v>823</v>
      </c>
      <c r="C26" s="10">
        <v>466</v>
      </c>
      <c r="D26" s="10">
        <v>357</v>
      </c>
      <c r="E26" s="9">
        <f t="shared" si="1"/>
        <v>826</v>
      </c>
      <c r="F26" s="10">
        <v>459</v>
      </c>
      <c r="G26" s="10">
        <v>367</v>
      </c>
      <c r="H26" s="10">
        <f t="shared" si="2"/>
        <v>-7</v>
      </c>
      <c r="I26" s="10">
        <f t="shared" si="2"/>
        <v>10</v>
      </c>
    </row>
    <row r="27" spans="1:11" ht="24.95" customHeight="1">
      <c r="A27" s="1" t="s">
        <v>24</v>
      </c>
      <c r="B27" s="9">
        <f t="shared" si="0"/>
        <v>173</v>
      </c>
      <c r="C27" s="10">
        <v>67</v>
      </c>
      <c r="D27" s="10">
        <v>106</v>
      </c>
      <c r="E27" s="9">
        <f t="shared" si="1"/>
        <v>173</v>
      </c>
      <c r="F27" s="10">
        <v>68</v>
      </c>
      <c r="G27" s="10">
        <v>105</v>
      </c>
      <c r="H27" s="10">
        <f t="shared" si="2"/>
        <v>1</v>
      </c>
      <c r="I27" s="10">
        <f t="shared" si="2"/>
        <v>-1</v>
      </c>
    </row>
    <row r="28" spans="1:11" ht="24.95" customHeight="1">
      <c r="A28" s="1" t="s">
        <v>25</v>
      </c>
      <c r="B28" s="9">
        <f t="shared" si="0"/>
        <v>232</v>
      </c>
      <c r="C28" s="10">
        <v>85</v>
      </c>
      <c r="D28" s="10">
        <v>147</v>
      </c>
      <c r="E28" s="9">
        <f t="shared" si="1"/>
        <v>225</v>
      </c>
      <c r="F28" s="10">
        <v>83</v>
      </c>
      <c r="G28" s="10">
        <v>142</v>
      </c>
      <c r="H28" s="10">
        <f t="shared" si="2"/>
        <v>-2</v>
      </c>
      <c r="I28" s="10">
        <f t="shared" si="2"/>
        <v>-5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K28"/>
  <sheetViews>
    <sheetView workbookViewId="0">
      <selection activeCell="H19" sqref="H19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8.25">
      <c r="A1" s="3"/>
      <c r="B1" s="4"/>
      <c r="C1" s="4"/>
      <c r="D1" s="5" t="s">
        <v>29</v>
      </c>
      <c r="E1" s="3"/>
      <c r="G1" s="2"/>
    </row>
    <row r="2" spans="1:9" ht="5.25" customHeight="1"/>
    <row r="3" spans="1:9" ht="32.25" customHeight="1">
      <c r="A3" s="158" t="s">
        <v>27</v>
      </c>
      <c r="B3" s="160" t="s">
        <v>64</v>
      </c>
      <c r="C3" s="161"/>
      <c r="D3" s="162"/>
      <c r="E3" s="160" t="s">
        <v>65</v>
      </c>
      <c r="F3" s="167"/>
      <c r="G3" s="168"/>
      <c r="H3" s="160" t="s">
        <v>2</v>
      </c>
      <c r="I3" s="168"/>
    </row>
    <row r="4" spans="1:9" ht="27.75" customHeight="1">
      <c r="A4" s="159"/>
      <c r="B4" s="6" t="s">
        <v>28</v>
      </c>
      <c r="C4" s="6" t="s">
        <v>0</v>
      </c>
      <c r="D4" s="6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SUM(C5+D5)</f>
        <v>31431</v>
      </c>
      <c r="C5" s="9">
        <f>SUM(C6:C28)</f>
        <v>23362</v>
      </c>
      <c r="D5" s="9">
        <f>SUM(D6:D28)</f>
        <v>8069</v>
      </c>
      <c r="E5" s="9">
        <f>SUM(F5+G5)</f>
        <v>31677</v>
      </c>
      <c r="F5" s="9">
        <f>SUM(F6:F28)</f>
        <v>23612</v>
      </c>
      <c r="G5" s="9">
        <f>SUM(G6:G28)</f>
        <v>8065</v>
      </c>
      <c r="H5" s="9">
        <f>SUM(F5-C5)</f>
        <v>250</v>
      </c>
      <c r="I5" s="9">
        <f>SUM(G5-D5)</f>
        <v>-4</v>
      </c>
    </row>
    <row r="6" spans="1:9" ht="24.95" customHeight="1">
      <c r="A6" s="1" t="s">
        <v>3</v>
      </c>
      <c r="B6" s="9">
        <f t="shared" ref="B6:B28" si="0">SUM(C6+D6)</f>
        <v>2491</v>
      </c>
      <c r="C6" s="10">
        <v>1664</v>
      </c>
      <c r="D6" s="10">
        <v>827</v>
      </c>
      <c r="E6" s="9">
        <f t="shared" ref="E6:E28" si="1">SUM(F6+G6)</f>
        <v>2472</v>
      </c>
      <c r="F6" s="10">
        <v>1664</v>
      </c>
      <c r="G6" s="10">
        <v>808</v>
      </c>
      <c r="H6" s="10">
        <f t="shared" ref="H6:I28" si="2">SUM(F6-C6)</f>
        <v>0</v>
      </c>
      <c r="I6" s="10">
        <f t="shared" si="2"/>
        <v>-19</v>
      </c>
    </row>
    <row r="7" spans="1:9" ht="24.95" customHeight="1">
      <c r="A7" s="1" t="s">
        <v>4</v>
      </c>
      <c r="B7" s="9">
        <f t="shared" si="0"/>
        <v>1678</v>
      </c>
      <c r="C7" s="10">
        <v>1201</v>
      </c>
      <c r="D7" s="10">
        <v>477</v>
      </c>
      <c r="E7" s="9">
        <f t="shared" si="1"/>
        <v>1706</v>
      </c>
      <c r="F7" s="10">
        <v>1224</v>
      </c>
      <c r="G7" s="10">
        <v>482</v>
      </c>
      <c r="H7" s="10">
        <f t="shared" si="2"/>
        <v>23</v>
      </c>
      <c r="I7" s="10">
        <f t="shared" si="2"/>
        <v>5</v>
      </c>
    </row>
    <row r="8" spans="1:9" ht="24.95" customHeight="1">
      <c r="A8" s="1" t="s">
        <v>5</v>
      </c>
      <c r="B8" s="9">
        <f t="shared" si="0"/>
        <v>5415</v>
      </c>
      <c r="C8" s="10">
        <v>3603</v>
      </c>
      <c r="D8" s="10">
        <v>1812</v>
      </c>
      <c r="E8" s="9">
        <f t="shared" si="1"/>
        <v>5472</v>
      </c>
      <c r="F8" s="10">
        <v>3664</v>
      </c>
      <c r="G8" s="10">
        <v>1808</v>
      </c>
      <c r="H8" s="10">
        <f t="shared" si="2"/>
        <v>61</v>
      </c>
      <c r="I8" s="10">
        <f t="shared" si="2"/>
        <v>-4</v>
      </c>
    </row>
    <row r="9" spans="1:9" ht="24.95" customHeight="1">
      <c r="A9" s="1" t="s">
        <v>61</v>
      </c>
      <c r="B9" s="9">
        <f t="shared" si="0"/>
        <v>2241</v>
      </c>
      <c r="C9" s="10">
        <v>1814</v>
      </c>
      <c r="D9" s="10">
        <v>427</v>
      </c>
      <c r="E9" s="9">
        <f t="shared" si="1"/>
        <v>2258</v>
      </c>
      <c r="F9" s="10">
        <v>1830</v>
      </c>
      <c r="G9" s="10">
        <v>428</v>
      </c>
      <c r="H9" s="10">
        <f t="shared" si="2"/>
        <v>16</v>
      </c>
      <c r="I9" s="10">
        <f t="shared" si="2"/>
        <v>1</v>
      </c>
    </row>
    <row r="10" spans="1:9" ht="24.95" customHeight="1">
      <c r="A10" s="1" t="s">
        <v>6</v>
      </c>
      <c r="B10" s="9">
        <f t="shared" si="0"/>
        <v>181</v>
      </c>
      <c r="C10" s="10">
        <v>87</v>
      </c>
      <c r="D10" s="10">
        <v>94</v>
      </c>
      <c r="E10" s="9">
        <f t="shared" si="1"/>
        <v>178</v>
      </c>
      <c r="F10" s="10">
        <v>87</v>
      </c>
      <c r="G10" s="10">
        <v>91</v>
      </c>
      <c r="H10" s="10">
        <f t="shared" si="2"/>
        <v>0</v>
      </c>
      <c r="I10" s="10">
        <f t="shared" si="2"/>
        <v>-3</v>
      </c>
    </row>
    <row r="11" spans="1:9" ht="24.95" customHeight="1">
      <c r="A11" s="1" t="s">
        <v>7</v>
      </c>
      <c r="B11" s="9">
        <f t="shared" si="0"/>
        <v>544</v>
      </c>
      <c r="C11" s="10">
        <v>444</v>
      </c>
      <c r="D11" s="10">
        <v>100</v>
      </c>
      <c r="E11" s="9">
        <f t="shared" si="1"/>
        <v>556</v>
      </c>
      <c r="F11" s="10">
        <v>450</v>
      </c>
      <c r="G11" s="10">
        <v>106</v>
      </c>
      <c r="H11" s="10">
        <f t="shared" si="2"/>
        <v>6</v>
      </c>
      <c r="I11" s="10">
        <f t="shared" si="2"/>
        <v>6</v>
      </c>
    </row>
    <row r="12" spans="1:9" ht="24.95" customHeight="1">
      <c r="A12" s="1" t="s">
        <v>8</v>
      </c>
      <c r="B12" s="9">
        <f t="shared" si="0"/>
        <v>1541</v>
      </c>
      <c r="C12" s="10">
        <v>1366</v>
      </c>
      <c r="D12" s="10">
        <v>175</v>
      </c>
      <c r="E12" s="9">
        <f t="shared" si="1"/>
        <v>1574</v>
      </c>
      <c r="F12" s="10">
        <v>1395</v>
      </c>
      <c r="G12" s="10">
        <v>179</v>
      </c>
      <c r="H12" s="10">
        <f t="shared" si="2"/>
        <v>29</v>
      </c>
      <c r="I12" s="10">
        <f t="shared" si="2"/>
        <v>4</v>
      </c>
    </row>
    <row r="13" spans="1:9" ht="24.95" customHeight="1">
      <c r="A13" s="1" t="s">
        <v>9</v>
      </c>
      <c r="B13" s="9">
        <f t="shared" si="0"/>
        <v>614</v>
      </c>
      <c r="C13" s="10">
        <v>413</v>
      </c>
      <c r="D13" s="10">
        <v>201</v>
      </c>
      <c r="E13" s="9">
        <f t="shared" si="1"/>
        <v>609</v>
      </c>
      <c r="F13" s="10">
        <v>410</v>
      </c>
      <c r="G13" s="10">
        <v>199</v>
      </c>
      <c r="H13" s="10">
        <f t="shared" si="2"/>
        <v>-3</v>
      </c>
      <c r="I13" s="10">
        <f t="shared" si="2"/>
        <v>-2</v>
      </c>
    </row>
    <row r="14" spans="1:9" ht="24.95" customHeight="1">
      <c r="A14" s="1" t="s">
        <v>10</v>
      </c>
      <c r="B14" s="9">
        <f t="shared" si="0"/>
        <v>690</v>
      </c>
      <c r="C14" s="10">
        <v>596</v>
      </c>
      <c r="D14" s="10">
        <v>94</v>
      </c>
      <c r="E14" s="9">
        <f t="shared" si="1"/>
        <v>702</v>
      </c>
      <c r="F14" s="10">
        <v>602</v>
      </c>
      <c r="G14" s="10">
        <v>100</v>
      </c>
      <c r="H14" s="10">
        <f t="shared" si="2"/>
        <v>6</v>
      </c>
      <c r="I14" s="10">
        <f t="shared" si="2"/>
        <v>6</v>
      </c>
    </row>
    <row r="15" spans="1:9" ht="24.95" customHeight="1">
      <c r="A15" s="1" t="s">
        <v>11</v>
      </c>
      <c r="B15" s="9">
        <f t="shared" si="0"/>
        <v>4186</v>
      </c>
      <c r="C15" s="10">
        <v>3488</v>
      </c>
      <c r="D15" s="10">
        <v>698</v>
      </c>
      <c r="E15" s="9">
        <f t="shared" si="1"/>
        <v>4192</v>
      </c>
      <c r="F15" s="10">
        <v>3499</v>
      </c>
      <c r="G15" s="10">
        <v>693</v>
      </c>
      <c r="H15" s="10">
        <f t="shared" si="2"/>
        <v>11</v>
      </c>
      <c r="I15" s="10">
        <f t="shared" si="2"/>
        <v>-5</v>
      </c>
    </row>
    <row r="16" spans="1:9" ht="24.95" customHeight="1">
      <c r="A16" s="1" t="s">
        <v>12</v>
      </c>
      <c r="B16" s="9">
        <f t="shared" si="0"/>
        <v>2982</v>
      </c>
      <c r="C16" s="10">
        <v>2491</v>
      </c>
      <c r="D16" s="10">
        <v>491</v>
      </c>
      <c r="E16" s="9">
        <f t="shared" si="1"/>
        <v>2985</v>
      </c>
      <c r="F16" s="10">
        <v>2496</v>
      </c>
      <c r="G16" s="10">
        <v>489</v>
      </c>
      <c r="H16" s="10">
        <f t="shared" si="2"/>
        <v>5</v>
      </c>
      <c r="I16" s="10">
        <f t="shared" si="2"/>
        <v>-2</v>
      </c>
    </row>
    <row r="17" spans="1:11" ht="24.95" customHeight="1">
      <c r="A17" s="1" t="s">
        <v>13</v>
      </c>
      <c r="B17" s="9">
        <f t="shared" si="0"/>
        <v>1783</v>
      </c>
      <c r="C17" s="10">
        <v>1516</v>
      </c>
      <c r="D17" s="10">
        <v>267</v>
      </c>
      <c r="E17" s="9">
        <f t="shared" si="1"/>
        <v>1816</v>
      </c>
      <c r="F17" s="10">
        <v>1548</v>
      </c>
      <c r="G17" s="10">
        <v>268</v>
      </c>
      <c r="H17" s="10">
        <f t="shared" si="2"/>
        <v>32</v>
      </c>
      <c r="I17" s="10">
        <f t="shared" si="2"/>
        <v>1</v>
      </c>
    </row>
    <row r="18" spans="1:11" ht="24.95" customHeight="1">
      <c r="A18" s="1" t="s">
        <v>14</v>
      </c>
      <c r="B18" s="9">
        <f t="shared" si="0"/>
        <v>2647</v>
      </c>
      <c r="C18" s="10">
        <v>2092</v>
      </c>
      <c r="D18" s="10">
        <v>555</v>
      </c>
      <c r="E18" s="9">
        <f t="shared" si="1"/>
        <v>2699</v>
      </c>
      <c r="F18" s="10">
        <v>2142</v>
      </c>
      <c r="G18" s="10">
        <v>557</v>
      </c>
      <c r="H18" s="10">
        <f t="shared" si="2"/>
        <v>50</v>
      </c>
      <c r="I18" s="10">
        <f t="shared" si="2"/>
        <v>2</v>
      </c>
      <c r="K18" s="21"/>
    </row>
    <row r="19" spans="1:11" ht="24.95" customHeight="1">
      <c r="A19" s="1" t="s">
        <v>15</v>
      </c>
      <c r="B19" s="9">
        <f t="shared" si="0"/>
        <v>637</v>
      </c>
      <c r="C19" s="10">
        <v>539</v>
      </c>
      <c r="D19" s="10">
        <v>98</v>
      </c>
      <c r="E19" s="9">
        <f t="shared" si="1"/>
        <v>638</v>
      </c>
      <c r="F19" s="10">
        <v>542</v>
      </c>
      <c r="G19" s="10">
        <v>96</v>
      </c>
      <c r="H19" s="10">
        <f t="shared" si="2"/>
        <v>3</v>
      </c>
      <c r="I19" s="10">
        <f t="shared" si="2"/>
        <v>-2</v>
      </c>
    </row>
    <row r="20" spans="1:11" ht="24.95" customHeight="1">
      <c r="A20" s="1" t="s">
        <v>17</v>
      </c>
      <c r="B20" s="9">
        <f t="shared" si="0"/>
        <v>945</v>
      </c>
      <c r="C20" s="10">
        <v>467</v>
      </c>
      <c r="D20" s="10">
        <v>478</v>
      </c>
      <c r="E20" s="9">
        <f t="shared" si="1"/>
        <v>949</v>
      </c>
      <c r="F20" s="10">
        <v>468</v>
      </c>
      <c r="G20" s="10">
        <v>481</v>
      </c>
      <c r="H20" s="10">
        <f t="shared" si="2"/>
        <v>1</v>
      </c>
      <c r="I20" s="10">
        <f t="shared" si="2"/>
        <v>3</v>
      </c>
    </row>
    <row r="21" spans="1:11" ht="24.95" customHeight="1">
      <c r="A21" s="1" t="s">
        <v>18</v>
      </c>
      <c r="B21" s="9">
        <f t="shared" si="0"/>
        <v>313</v>
      </c>
      <c r="C21" s="10">
        <v>159</v>
      </c>
      <c r="D21" s="10">
        <v>154</v>
      </c>
      <c r="E21" s="9">
        <f t="shared" si="1"/>
        <v>316</v>
      </c>
      <c r="F21" s="10">
        <v>159</v>
      </c>
      <c r="G21" s="10">
        <v>157</v>
      </c>
      <c r="H21" s="10">
        <f t="shared" si="2"/>
        <v>0</v>
      </c>
      <c r="I21" s="10">
        <f t="shared" si="2"/>
        <v>3</v>
      </c>
    </row>
    <row r="22" spans="1:11" ht="24.95" customHeight="1">
      <c r="A22" s="1" t="s">
        <v>19</v>
      </c>
      <c r="B22" s="9">
        <f t="shared" si="0"/>
        <v>125</v>
      </c>
      <c r="C22" s="10">
        <v>50</v>
      </c>
      <c r="D22" s="10">
        <v>75</v>
      </c>
      <c r="E22" s="9">
        <f t="shared" si="1"/>
        <v>127</v>
      </c>
      <c r="F22" s="10">
        <v>50</v>
      </c>
      <c r="G22" s="10">
        <v>77</v>
      </c>
      <c r="H22" s="10">
        <f t="shared" si="2"/>
        <v>0</v>
      </c>
      <c r="I22" s="10">
        <f t="shared" si="2"/>
        <v>2</v>
      </c>
    </row>
    <row r="23" spans="1:11" ht="24.95" customHeight="1">
      <c r="A23" s="1" t="s">
        <v>20</v>
      </c>
      <c r="B23" s="9">
        <f t="shared" si="0"/>
        <v>205</v>
      </c>
      <c r="C23" s="10">
        <v>145</v>
      </c>
      <c r="D23" s="10">
        <v>60</v>
      </c>
      <c r="E23" s="9">
        <f t="shared" si="1"/>
        <v>210</v>
      </c>
      <c r="F23" s="10">
        <v>151</v>
      </c>
      <c r="G23" s="10">
        <v>59</v>
      </c>
      <c r="H23" s="10">
        <f t="shared" si="2"/>
        <v>6</v>
      </c>
      <c r="I23" s="10">
        <f t="shared" si="2"/>
        <v>-1</v>
      </c>
    </row>
    <row r="24" spans="1:11" ht="24.95" customHeight="1">
      <c r="A24" s="1" t="s">
        <v>21</v>
      </c>
      <c r="B24" s="9">
        <f t="shared" si="0"/>
        <v>221</v>
      </c>
      <c r="C24" s="10">
        <v>141</v>
      </c>
      <c r="D24" s="10">
        <v>80</v>
      </c>
      <c r="E24" s="9">
        <f t="shared" si="1"/>
        <v>229</v>
      </c>
      <c r="F24" s="10">
        <v>146</v>
      </c>
      <c r="G24" s="10">
        <v>83</v>
      </c>
      <c r="H24" s="10">
        <f t="shared" si="2"/>
        <v>5</v>
      </c>
      <c r="I24" s="10">
        <f t="shared" si="2"/>
        <v>3</v>
      </c>
    </row>
    <row r="25" spans="1:11" ht="24.95" customHeight="1">
      <c r="A25" s="1" t="s">
        <v>22</v>
      </c>
      <c r="B25" s="9">
        <f t="shared" si="0"/>
        <v>768</v>
      </c>
      <c r="C25" s="10">
        <v>476</v>
      </c>
      <c r="D25" s="10">
        <v>292</v>
      </c>
      <c r="E25" s="9">
        <f t="shared" si="1"/>
        <v>766</v>
      </c>
      <c r="F25" s="10">
        <v>480</v>
      </c>
      <c r="G25" s="10">
        <v>286</v>
      </c>
      <c r="H25" s="10">
        <f t="shared" si="2"/>
        <v>4</v>
      </c>
      <c r="I25" s="10">
        <f t="shared" si="2"/>
        <v>-6</v>
      </c>
    </row>
    <row r="26" spans="1:11" ht="24.95" customHeight="1">
      <c r="A26" s="1" t="s">
        <v>23</v>
      </c>
      <c r="B26" s="9">
        <f t="shared" si="0"/>
        <v>826</v>
      </c>
      <c r="C26" s="10">
        <v>459</v>
      </c>
      <c r="D26" s="10">
        <v>367</v>
      </c>
      <c r="E26" s="9">
        <f t="shared" si="1"/>
        <v>819</v>
      </c>
      <c r="F26" s="10">
        <v>455</v>
      </c>
      <c r="G26" s="10">
        <v>364</v>
      </c>
      <c r="H26" s="10">
        <f t="shared" si="2"/>
        <v>-4</v>
      </c>
      <c r="I26" s="10">
        <f t="shared" si="2"/>
        <v>-3</v>
      </c>
    </row>
    <row r="27" spans="1:11" ht="24.95" customHeight="1">
      <c r="A27" s="1" t="s">
        <v>24</v>
      </c>
      <c r="B27" s="9">
        <f t="shared" si="0"/>
        <v>173</v>
      </c>
      <c r="C27" s="10">
        <v>68</v>
      </c>
      <c r="D27" s="10">
        <v>105</v>
      </c>
      <c r="E27" s="9">
        <f t="shared" si="1"/>
        <v>175</v>
      </c>
      <c r="F27" s="10">
        <v>67</v>
      </c>
      <c r="G27" s="10">
        <v>108</v>
      </c>
      <c r="H27" s="10">
        <f t="shared" si="2"/>
        <v>-1</v>
      </c>
      <c r="I27" s="10">
        <f t="shared" si="2"/>
        <v>3</v>
      </c>
    </row>
    <row r="28" spans="1:11" ht="24.95" customHeight="1">
      <c r="A28" s="1" t="s">
        <v>25</v>
      </c>
      <c r="B28" s="9">
        <f t="shared" si="0"/>
        <v>225</v>
      </c>
      <c r="C28" s="10">
        <v>83</v>
      </c>
      <c r="D28" s="10">
        <v>142</v>
      </c>
      <c r="E28" s="9">
        <f t="shared" si="1"/>
        <v>229</v>
      </c>
      <c r="F28" s="10">
        <v>83</v>
      </c>
      <c r="G28" s="10">
        <v>146</v>
      </c>
      <c r="H28" s="10">
        <f t="shared" si="2"/>
        <v>0</v>
      </c>
      <c r="I28" s="10">
        <f t="shared" si="2"/>
        <v>4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K29"/>
  <sheetViews>
    <sheetView topLeftCell="A4" workbookViewId="0">
      <selection activeCell="K9" sqref="K9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8.25">
      <c r="A1" s="3"/>
      <c r="B1" s="4"/>
      <c r="C1" s="4"/>
      <c r="D1" s="5" t="s">
        <v>29</v>
      </c>
      <c r="E1" s="3"/>
      <c r="G1" s="2"/>
    </row>
    <row r="2" spans="1:9" ht="5.25" customHeight="1"/>
    <row r="3" spans="1:9" ht="32.25" customHeight="1">
      <c r="A3" s="158" t="s">
        <v>27</v>
      </c>
      <c r="B3" s="160" t="s">
        <v>64</v>
      </c>
      <c r="C3" s="161"/>
      <c r="D3" s="162"/>
      <c r="E3" s="160" t="s">
        <v>66</v>
      </c>
      <c r="F3" s="167"/>
      <c r="G3" s="168"/>
      <c r="H3" s="160" t="s">
        <v>2</v>
      </c>
      <c r="I3" s="168"/>
    </row>
    <row r="4" spans="1:9" ht="27.75" customHeight="1">
      <c r="A4" s="159"/>
      <c r="B4" s="6" t="s">
        <v>28</v>
      </c>
      <c r="C4" s="6" t="s">
        <v>0</v>
      </c>
      <c r="D4" s="6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SUM(C5+D5)</f>
        <v>31677</v>
      </c>
      <c r="C5" s="9">
        <f>SUM(C6:C28)</f>
        <v>23612</v>
      </c>
      <c r="D5" s="9">
        <f>SUM(D6:D28)</f>
        <v>8065</v>
      </c>
      <c r="E5" s="9">
        <f>SUM(F5+G5)</f>
        <v>31942</v>
      </c>
      <c r="F5" s="9">
        <f>SUM(F6:F29)</f>
        <v>23846</v>
      </c>
      <c r="G5" s="9">
        <f>SUM(G6:G29)</f>
        <v>8096</v>
      </c>
      <c r="H5" s="9">
        <f>SUM(F5-C5)</f>
        <v>234</v>
      </c>
      <c r="I5" s="9">
        <f>SUM(G5-D5)</f>
        <v>31</v>
      </c>
    </row>
    <row r="6" spans="1:9" ht="24.95" customHeight="1">
      <c r="A6" s="1" t="s">
        <v>3</v>
      </c>
      <c r="B6" s="9">
        <f t="shared" ref="B6:B28" si="0">SUM(C6+D6)</f>
        <v>2472</v>
      </c>
      <c r="C6" s="10">
        <v>1664</v>
      </c>
      <c r="D6" s="10">
        <v>808</v>
      </c>
      <c r="E6" s="9">
        <f t="shared" ref="E6:E28" si="1">SUM(F6+G6)</f>
        <v>2455</v>
      </c>
      <c r="F6" s="10">
        <v>1665</v>
      </c>
      <c r="G6" s="10">
        <v>790</v>
      </c>
      <c r="H6" s="10">
        <f t="shared" ref="H6:I28" si="2">SUM(F6-C6)</f>
        <v>1</v>
      </c>
      <c r="I6" s="10">
        <f t="shared" si="2"/>
        <v>-18</v>
      </c>
    </row>
    <row r="7" spans="1:9" ht="24.95" customHeight="1">
      <c r="A7" s="1" t="s">
        <v>4</v>
      </c>
      <c r="B7" s="9">
        <f t="shared" si="0"/>
        <v>1706</v>
      </c>
      <c r="C7" s="10">
        <v>1224</v>
      </c>
      <c r="D7" s="10">
        <v>482</v>
      </c>
      <c r="E7" s="9">
        <f t="shared" si="1"/>
        <v>1741</v>
      </c>
      <c r="F7" s="10">
        <v>1250</v>
      </c>
      <c r="G7" s="10">
        <v>491</v>
      </c>
      <c r="H7" s="10">
        <f t="shared" si="2"/>
        <v>26</v>
      </c>
      <c r="I7" s="10">
        <f t="shared" si="2"/>
        <v>9</v>
      </c>
    </row>
    <row r="8" spans="1:9" ht="24.95" customHeight="1">
      <c r="A8" s="1" t="s">
        <v>5</v>
      </c>
      <c r="B8" s="9">
        <f t="shared" si="0"/>
        <v>5472</v>
      </c>
      <c r="C8" s="10">
        <v>3664</v>
      </c>
      <c r="D8" s="10">
        <v>1808</v>
      </c>
      <c r="E8" s="9">
        <f t="shared" si="1"/>
        <v>5540</v>
      </c>
      <c r="F8" s="10">
        <v>3703</v>
      </c>
      <c r="G8" s="10">
        <v>1837</v>
      </c>
      <c r="H8" s="10">
        <f t="shared" si="2"/>
        <v>39</v>
      </c>
      <c r="I8" s="10">
        <f t="shared" si="2"/>
        <v>29</v>
      </c>
    </row>
    <row r="9" spans="1:9" ht="24.95" customHeight="1">
      <c r="A9" s="1" t="s">
        <v>61</v>
      </c>
      <c r="B9" s="9">
        <f t="shared" si="0"/>
        <v>2258</v>
      </c>
      <c r="C9" s="10">
        <v>1830</v>
      </c>
      <c r="D9" s="10">
        <v>428</v>
      </c>
      <c r="E9" s="9">
        <f t="shared" si="1"/>
        <v>2264</v>
      </c>
      <c r="F9" s="10">
        <v>1828</v>
      </c>
      <c r="G9" s="10">
        <v>436</v>
      </c>
      <c r="H9" s="10">
        <f t="shared" si="2"/>
        <v>-2</v>
      </c>
      <c r="I9" s="10">
        <f t="shared" si="2"/>
        <v>8</v>
      </c>
    </row>
    <row r="10" spans="1:9" ht="24.95" customHeight="1">
      <c r="A10" s="1" t="s">
        <v>6</v>
      </c>
      <c r="B10" s="9">
        <f t="shared" si="0"/>
        <v>178</v>
      </c>
      <c r="C10" s="10">
        <v>87</v>
      </c>
      <c r="D10" s="10">
        <v>91</v>
      </c>
      <c r="E10" s="9">
        <f t="shared" si="1"/>
        <v>178</v>
      </c>
      <c r="F10" s="10">
        <v>87</v>
      </c>
      <c r="G10" s="10">
        <v>91</v>
      </c>
      <c r="H10" s="10">
        <f t="shared" si="2"/>
        <v>0</v>
      </c>
      <c r="I10" s="10">
        <f t="shared" si="2"/>
        <v>0</v>
      </c>
    </row>
    <row r="11" spans="1:9" ht="24.95" customHeight="1">
      <c r="A11" s="1" t="s">
        <v>7</v>
      </c>
      <c r="B11" s="9">
        <f t="shared" si="0"/>
        <v>556</v>
      </c>
      <c r="C11" s="10">
        <v>450</v>
      </c>
      <c r="D11" s="10">
        <v>106</v>
      </c>
      <c r="E11" s="9">
        <f t="shared" si="1"/>
        <v>554</v>
      </c>
      <c r="F11" s="10">
        <v>450</v>
      </c>
      <c r="G11" s="10">
        <v>104</v>
      </c>
      <c r="H11" s="10">
        <f t="shared" si="2"/>
        <v>0</v>
      </c>
      <c r="I11" s="10">
        <f t="shared" si="2"/>
        <v>-2</v>
      </c>
    </row>
    <row r="12" spans="1:9" ht="24.95" customHeight="1">
      <c r="A12" s="1" t="s">
        <v>8</v>
      </c>
      <c r="B12" s="9">
        <f t="shared" si="0"/>
        <v>1574</v>
      </c>
      <c r="C12" s="10">
        <v>1395</v>
      </c>
      <c r="D12" s="10">
        <v>179</v>
      </c>
      <c r="E12" s="9">
        <f t="shared" si="1"/>
        <v>1591</v>
      </c>
      <c r="F12" s="10">
        <v>1412</v>
      </c>
      <c r="G12" s="10">
        <v>179</v>
      </c>
      <c r="H12" s="10">
        <f t="shared" si="2"/>
        <v>17</v>
      </c>
      <c r="I12" s="10">
        <f t="shared" si="2"/>
        <v>0</v>
      </c>
    </row>
    <row r="13" spans="1:9" ht="24.95" customHeight="1">
      <c r="A13" s="1" t="s">
        <v>9</v>
      </c>
      <c r="B13" s="9">
        <f t="shared" si="0"/>
        <v>609</v>
      </c>
      <c r="C13" s="10">
        <v>410</v>
      </c>
      <c r="D13" s="10">
        <v>199</v>
      </c>
      <c r="E13" s="9">
        <f t="shared" si="1"/>
        <v>608</v>
      </c>
      <c r="F13" s="10">
        <v>410</v>
      </c>
      <c r="G13" s="10">
        <v>198</v>
      </c>
      <c r="H13" s="10">
        <f t="shared" si="2"/>
        <v>0</v>
      </c>
      <c r="I13" s="10">
        <f t="shared" si="2"/>
        <v>-1</v>
      </c>
    </row>
    <row r="14" spans="1:9" ht="24.95" customHeight="1">
      <c r="A14" s="1" t="s">
        <v>10</v>
      </c>
      <c r="B14" s="9">
        <f t="shared" si="0"/>
        <v>702</v>
      </c>
      <c r="C14" s="10">
        <v>602</v>
      </c>
      <c r="D14" s="10">
        <v>100</v>
      </c>
      <c r="E14" s="9">
        <f t="shared" si="1"/>
        <v>726</v>
      </c>
      <c r="F14" s="10">
        <v>627</v>
      </c>
      <c r="G14" s="10">
        <v>99</v>
      </c>
      <c r="H14" s="10">
        <f t="shared" si="2"/>
        <v>25</v>
      </c>
      <c r="I14" s="10">
        <f t="shared" si="2"/>
        <v>-1</v>
      </c>
    </row>
    <row r="15" spans="1:9" ht="24.95" customHeight="1">
      <c r="A15" s="1" t="s">
        <v>11</v>
      </c>
      <c r="B15" s="9">
        <f t="shared" si="0"/>
        <v>4192</v>
      </c>
      <c r="C15" s="10">
        <v>3499</v>
      </c>
      <c r="D15" s="10">
        <v>693</v>
      </c>
      <c r="E15" s="9">
        <f t="shared" si="1"/>
        <v>4243</v>
      </c>
      <c r="F15" s="10">
        <v>3544</v>
      </c>
      <c r="G15" s="10">
        <v>699</v>
      </c>
      <c r="H15" s="10">
        <f t="shared" si="2"/>
        <v>45</v>
      </c>
      <c r="I15" s="10">
        <f t="shared" si="2"/>
        <v>6</v>
      </c>
    </row>
    <row r="16" spans="1:9" ht="24.95" customHeight="1">
      <c r="A16" s="1" t="s">
        <v>12</v>
      </c>
      <c r="B16" s="9">
        <f t="shared" si="0"/>
        <v>2985</v>
      </c>
      <c r="C16" s="10">
        <v>2496</v>
      </c>
      <c r="D16" s="10">
        <v>489</v>
      </c>
      <c r="E16" s="9">
        <f t="shared" si="1"/>
        <v>2983</v>
      </c>
      <c r="F16" s="10">
        <v>2494</v>
      </c>
      <c r="G16" s="10">
        <v>489</v>
      </c>
      <c r="H16" s="10">
        <f t="shared" si="2"/>
        <v>-2</v>
      </c>
      <c r="I16" s="10">
        <f t="shared" si="2"/>
        <v>0</v>
      </c>
    </row>
    <row r="17" spans="1:11" ht="24.95" customHeight="1">
      <c r="A17" s="1" t="s">
        <v>13</v>
      </c>
      <c r="B17" s="9">
        <f t="shared" si="0"/>
        <v>1816</v>
      </c>
      <c r="C17" s="10">
        <v>1548</v>
      </c>
      <c r="D17" s="10">
        <v>268</v>
      </c>
      <c r="E17" s="9">
        <f t="shared" si="1"/>
        <v>1820</v>
      </c>
      <c r="F17" s="10">
        <v>1555</v>
      </c>
      <c r="G17" s="10">
        <v>265</v>
      </c>
      <c r="H17" s="10">
        <f t="shared" si="2"/>
        <v>7</v>
      </c>
      <c r="I17" s="10">
        <f t="shared" si="2"/>
        <v>-3</v>
      </c>
    </row>
    <row r="18" spans="1:11" ht="24.95" customHeight="1">
      <c r="A18" s="1" t="s">
        <v>14</v>
      </c>
      <c r="B18" s="9">
        <f t="shared" si="0"/>
        <v>2699</v>
      </c>
      <c r="C18" s="10">
        <v>2142</v>
      </c>
      <c r="D18" s="10">
        <v>557</v>
      </c>
      <c r="E18" s="9">
        <f t="shared" si="1"/>
        <v>2704</v>
      </c>
      <c r="F18" s="10">
        <v>2152</v>
      </c>
      <c r="G18" s="10">
        <v>552</v>
      </c>
      <c r="H18" s="10">
        <f t="shared" si="2"/>
        <v>10</v>
      </c>
      <c r="I18" s="10">
        <f t="shared" si="2"/>
        <v>-5</v>
      </c>
      <c r="K18" s="21"/>
    </row>
    <row r="19" spans="1:11" ht="24.95" customHeight="1">
      <c r="A19" s="1" t="s">
        <v>15</v>
      </c>
      <c r="B19" s="9">
        <f t="shared" si="0"/>
        <v>638</v>
      </c>
      <c r="C19" s="10">
        <v>542</v>
      </c>
      <c r="D19" s="10">
        <v>96</v>
      </c>
      <c r="E19" s="9">
        <f t="shared" si="1"/>
        <v>558</v>
      </c>
      <c r="F19" s="10">
        <v>480</v>
      </c>
      <c r="G19" s="10">
        <v>78</v>
      </c>
      <c r="H19" s="10">
        <f t="shared" si="2"/>
        <v>-62</v>
      </c>
      <c r="I19" s="10">
        <f t="shared" si="2"/>
        <v>-18</v>
      </c>
      <c r="K19" t="s">
        <v>69</v>
      </c>
    </row>
    <row r="20" spans="1:11" ht="24.95" customHeight="1">
      <c r="A20" s="1" t="s">
        <v>17</v>
      </c>
      <c r="B20" s="9">
        <f t="shared" si="0"/>
        <v>949</v>
      </c>
      <c r="C20" s="10">
        <v>468</v>
      </c>
      <c r="D20" s="10">
        <v>481</v>
      </c>
      <c r="E20" s="9">
        <f t="shared" si="1"/>
        <v>937</v>
      </c>
      <c r="F20" s="10">
        <v>464</v>
      </c>
      <c r="G20" s="10">
        <v>473</v>
      </c>
      <c r="H20" s="10">
        <f t="shared" si="2"/>
        <v>-4</v>
      </c>
      <c r="I20" s="10">
        <f t="shared" si="2"/>
        <v>-8</v>
      </c>
    </row>
    <row r="21" spans="1:11" ht="24.95" customHeight="1">
      <c r="A21" s="1" t="s">
        <v>18</v>
      </c>
      <c r="B21" s="9">
        <f t="shared" si="0"/>
        <v>316</v>
      </c>
      <c r="C21" s="10">
        <v>159</v>
      </c>
      <c r="D21" s="10">
        <v>157</v>
      </c>
      <c r="E21" s="9">
        <f t="shared" si="1"/>
        <v>319</v>
      </c>
      <c r="F21" s="10">
        <v>160</v>
      </c>
      <c r="G21" s="10">
        <v>159</v>
      </c>
      <c r="H21" s="10">
        <f t="shared" si="2"/>
        <v>1</v>
      </c>
      <c r="I21" s="10">
        <f t="shared" si="2"/>
        <v>2</v>
      </c>
    </row>
    <row r="22" spans="1:11" ht="24.95" customHeight="1">
      <c r="A22" s="1" t="s">
        <v>19</v>
      </c>
      <c r="B22" s="9">
        <f t="shared" si="0"/>
        <v>127</v>
      </c>
      <c r="C22" s="10">
        <v>50</v>
      </c>
      <c r="D22" s="10">
        <v>77</v>
      </c>
      <c r="E22" s="9">
        <f t="shared" si="1"/>
        <v>127</v>
      </c>
      <c r="F22" s="10">
        <v>50</v>
      </c>
      <c r="G22" s="10">
        <v>77</v>
      </c>
      <c r="H22" s="10">
        <f t="shared" si="2"/>
        <v>0</v>
      </c>
      <c r="I22" s="10">
        <f t="shared" si="2"/>
        <v>0</v>
      </c>
    </row>
    <row r="23" spans="1:11" ht="24.95" customHeight="1">
      <c r="A23" s="1" t="s">
        <v>20</v>
      </c>
      <c r="B23" s="9">
        <f t="shared" si="0"/>
        <v>210</v>
      </c>
      <c r="C23" s="10">
        <v>151</v>
      </c>
      <c r="D23" s="10">
        <v>59</v>
      </c>
      <c r="E23" s="9">
        <f t="shared" si="1"/>
        <v>215</v>
      </c>
      <c r="F23" s="10">
        <v>155</v>
      </c>
      <c r="G23" s="10">
        <v>60</v>
      </c>
      <c r="H23" s="10">
        <f t="shared" si="2"/>
        <v>4</v>
      </c>
      <c r="I23" s="10">
        <f t="shared" si="2"/>
        <v>1</v>
      </c>
    </row>
    <row r="24" spans="1:11" ht="24.95" customHeight="1">
      <c r="A24" s="1" t="s">
        <v>21</v>
      </c>
      <c r="B24" s="9">
        <f t="shared" si="0"/>
        <v>229</v>
      </c>
      <c r="C24" s="10">
        <v>146</v>
      </c>
      <c r="D24" s="10">
        <v>83</v>
      </c>
      <c r="E24" s="9">
        <f t="shared" si="1"/>
        <v>234</v>
      </c>
      <c r="F24" s="10">
        <v>150</v>
      </c>
      <c r="G24" s="10">
        <v>84</v>
      </c>
      <c r="H24" s="10">
        <f t="shared" si="2"/>
        <v>4</v>
      </c>
      <c r="I24" s="10">
        <f t="shared" si="2"/>
        <v>1</v>
      </c>
    </row>
    <row r="25" spans="1:11" ht="24.95" customHeight="1">
      <c r="A25" s="1" t="s">
        <v>22</v>
      </c>
      <c r="B25" s="9">
        <f t="shared" si="0"/>
        <v>766</v>
      </c>
      <c r="C25" s="10">
        <v>480</v>
      </c>
      <c r="D25" s="10">
        <v>286</v>
      </c>
      <c r="E25" s="9">
        <f t="shared" si="1"/>
        <v>771</v>
      </c>
      <c r="F25" s="10">
        <v>483</v>
      </c>
      <c r="G25" s="10">
        <v>288</v>
      </c>
      <c r="H25" s="10">
        <f t="shared" si="2"/>
        <v>3</v>
      </c>
      <c r="I25" s="10">
        <f t="shared" si="2"/>
        <v>2</v>
      </c>
    </row>
    <row r="26" spans="1:11" ht="24.95" customHeight="1">
      <c r="A26" s="1" t="s">
        <v>23</v>
      </c>
      <c r="B26" s="9">
        <f t="shared" si="0"/>
        <v>819</v>
      </c>
      <c r="C26" s="10">
        <v>455</v>
      </c>
      <c r="D26" s="10">
        <v>364</v>
      </c>
      <c r="E26" s="9">
        <f t="shared" si="1"/>
        <v>845</v>
      </c>
      <c r="F26" s="10">
        <v>466</v>
      </c>
      <c r="G26" s="10">
        <v>379</v>
      </c>
      <c r="H26" s="10">
        <f t="shared" si="2"/>
        <v>11</v>
      </c>
      <c r="I26" s="10">
        <f t="shared" si="2"/>
        <v>15</v>
      </c>
    </row>
    <row r="27" spans="1:11" ht="24.95" customHeight="1">
      <c r="A27" s="1" t="s">
        <v>24</v>
      </c>
      <c r="B27" s="9">
        <f t="shared" si="0"/>
        <v>175</v>
      </c>
      <c r="C27" s="10">
        <v>67</v>
      </c>
      <c r="D27" s="10">
        <v>108</v>
      </c>
      <c r="E27" s="9">
        <f t="shared" si="1"/>
        <v>177</v>
      </c>
      <c r="F27" s="10">
        <v>65</v>
      </c>
      <c r="G27" s="10">
        <v>112</v>
      </c>
      <c r="H27" s="10">
        <f t="shared" si="2"/>
        <v>-2</v>
      </c>
      <c r="I27" s="10">
        <f t="shared" si="2"/>
        <v>4</v>
      </c>
    </row>
    <row r="28" spans="1:11" ht="24.95" customHeight="1">
      <c r="A28" s="1" t="s">
        <v>25</v>
      </c>
      <c r="B28" s="9">
        <f t="shared" si="0"/>
        <v>229</v>
      </c>
      <c r="C28" s="10">
        <v>83</v>
      </c>
      <c r="D28" s="10">
        <v>146</v>
      </c>
      <c r="E28" s="9">
        <f t="shared" si="1"/>
        <v>228</v>
      </c>
      <c r="F28" s="10">
        <v>87</v>
      </c>
      <c r="G28" s="10">
        <v>141</v>
      </c>
      <c r="H28" s="10">
        <f t="shared" si="2"/>
        <v>4</v>
      </c>
      <c r="I28" s="10">
        <f t="shared" si="2"/>
        <v>-5</v>
      </c>
    </row>
    <row r="29" spans="1:11" ht="24.95" customHeight="1">
      <c r="A29" s="1" t="s">
        <v>67</v>
      </c>
      <c r="B29" s="9">
        <v>0</v>
      </c>
      <c r="C29" s="10">
        <v>0</v>
      </c>
      <c r="D29" s="10">
        <v>0</v>
      </c>
      <c r="E29" s="9">
        <f>SUM(F29+G29)</f>
        <v>124</v>
      </c>
      <c r="F29" s="10">
        <v>109</v>
      </c>
      <c r="G29" s="10">
        <v>15</v>
      </c>
      <c r="H29" s="10">
        <f>SUM(F29-C29)</f>
        <v>109</v>
      </c>
      <c r="I29" s="10">
        <f>SUM(G29-D29)</f>
        <v>15</v>
      </c>
      <c r="K29" t="s">
        <v>68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29"/>
  <sheetViews>
    <sheetView workbookViewId="0">
      <selection activeCell="F11" sqref="F11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8" t="s">
        <v>27</v>
      </c>
      <c r="B3" s="160" t="s">
        <v>66</v>
      </c>
      <c r="C3" s="167"/>
      <c r="D3" s="168"/>
      <c r="E3" s="160" t="s">
        <v>70</v>
      </c>
      <c r="F3" s="167"/>
      <c r="G3" s="168"/>
      <c r="H3" s="160" t="s">
        <v>2</v>
      </c>
      <c r="I3" s="168"/>
    </row>
    <row r="4" spans="1:9" ht="27.75" customHeight="1">
      <c r="A4" s="159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SUM(C5+D5)</f>
        <v>31942</v>
      </c>
      <c r="C5" s="9">
        <f>SUM(C6:C29)</f>
        <v>23846</v>
      </c>
      <c r="D5" s="9">
        <f>SUM(D6:D29)</f>
        <v>8096</v>
      </c>
      <c r="E5" s="9">
        <f>SUM(F5+G5)</f>
        <v>31929</v>
      </c>
      <c r="F5" s="9">
        <f>SUM(F6:F29)</f>
        <v>23879</v>
      </c>
      <c r="G5" s="9">
        <f>SUM(G6:G29)</f>
        <v>8050</v>
      </c>
      <c r="H5" s="9">
        <f>SUM(F5-C5)</f>
        <v>33</v>
      </c>
      <c r="I5" s="9">
        <f>SUM(G5-D5)</f>
        <v>-46</v>
      </c>
    </row>
    <row r="6" spans="1:9" ht="24.95" customHeight="1">
      <c r="A6" s="1" t="s">
        <v>3</v>
      </c>
      <c r="B6" s="9">
        <f t="shared" ref="B6:B29" si="0">SUM(C6+D6)</f>
        <v>2455</v>
      </c>
      <c r="C6" s="10">
        <v>1665</v>
      </c>
      <c r="D6" s="10">
        <v>790</v>
      </c>
      <c r="E6" s="9">
        <f t="shared" ref="E6:E29" si="1">SUM(F6+G6)</f>
        <v>2376</v>
      </c>
      <c r="F6" s="10">
        <v>1625</v>
      </c>
      <c r="G6" s="10">
        <v>751</v>
      </c>
      <c r="H6" s="10">
        <f t="shared" ref="H6:I28" si="2">SUM(F6-C6)</f>
        <v>-40</v>
      </c>
      <c r="I6" s="10">
        <f t="shared" si="2"/>
        <v>-39</v>
      </c>
    </row>
    <row r="7" spans="1:9" ht="24.95" customHeight="1">
      <c r="A7" s="1" t="s">
        <v>4</v>
      </c>
      <c r="B7" s="9">
        <f t="shared" si="0"/>
        <v>1741</v>
      </c>
      <c r="C7" s="10">
        <v>1250</v>
      </c>
      <c r="D7" s="10">
        <v>491</v>
      </c>
      <c r="E7" s="9">
        <f t="shared" si="1"/>
        <v>1753</v>
      </c>
      <c r="F7" s="10">
        <v>1263</v>
      </c>
      <c r="G7" s="10">
        <v>490</v>
      </c>
      <c r="H7" s="10">
        <f t="shared" si="2"/>
        <v>13</v>
      </c>
      <c r="I7" s="10">
        <f t="shared" si="2"/>
        <v>-1</v>
      </c>
    </row>
    <row r="8" spans="1:9" ht="24.95" customHeight="1">
      <c r="A8" s="1" t="s">
        <v>5</v>
      </c>
      <c r="B8" s="9">
        <f t="shared" si="0"/>
        <v>5540</v>
      </c>
      <c r="C8" s="10">
        <v>3703</v>
      </c>
      <c r="D8" s="10">
        <v>1837</v>
      </c>
      <c r="E8" s="9">
        <f t="shared" si="1"/>
        <v>5612</v>
      </c>
      <c r="F8" s="10">
        <v>3760</v>
      </c>
      <c r="G8" s="10">
        <v>1852</v>
      </c>
      <c r="H8" s="10">
        <f t="shared" si="2"/>
        <v>57</v>
      </c>
      <c r="I8" s="10">
        <f t="shared" si="2"/>
        <v>15</v>
      </c>
    </row>
    <row r="9" spans="1:9" ht="24.95" customHeight="1">
      <c r="A9" s="1" t="s">
        <v>61</v>
      </c>
      <c r="B9" s="9">
        <f t="shared" si="0"/>
        <v>2264</v>
      </c>
      <c r="C9" s="10">
        <v>1828</v>
      </c>
      <c r="D9" s="10">
        <v>436</v>
      </c>
      <c r="E9" s="9">
        <f t="shared" si="1"/>
        <v>2276</v>
      </c>
      <c r="F9" s="10">
        <v>1848</v>
      </c>
      <c r="G9" s="10">
        <v>428</v>
      </c>
      <c r="H9" s="10">
        <f t="shared" si="2"/>
        <v>20</v>
      </c>
      <c r="I9" s="10">
        <f t="shared" si="2"/>
        <v>-8</v>
      </c>
    </row>
    <row r="10" spans="1:9" ht="24.95" customHeight="1">
      <c r="A10" s="1" t="s">
        <v>6</v>
      </c>
      <c r="B10" s="9">
        <f t="shared" si="0"/>
        <v>178</v>
      </c>
      <c r="C10" s="10">
        <v>87</v>
      </c>
      <c r="D10" s="10">
        <v>91</v>
      </c>
      <c r="E10" s="9">
        <f t="shared" si="1"/>
        <v>184</v>
      </c>
      <c r="F10" s="10">
        <v>94</v>
      </c>
      <c r="G10" s="10">
        <v>90</v>
      </c>
      <c r="H10" s="10">
        <f t="shared" si="2"/>
        <v>7</v>
      </c>
      <c r="I10" s="10">
        <f t="shared" si="2"/>
        <v>-1</v>
      </c>
    </row>
    <row r="11" spans="1:9" ht="24.95" customHeight="1">
      <c r="A11" s="1" t="s">
        <v>7</v>
      </c>
      <c r="B11" s="9">
        <f t="shared" si="0"/>
        <v>554</v>
      </c>
      <c r="C11" s="10">
        <v>450</v>
      </c>
      <c r="D11" s="10">
        <v>104</v>
      </c>
      <c r="E11" s="9">
        <f t="shared" si="1"/>
        <v>547</v>
      </c>
      <c r="F11" s="10">
        <v>443</v>
      </c>
      <c r="G11" s="10">
        <v>104</v>
      </c>
      <c r="H11" s="10">
        <f t="shared" si="2"/>
        <v>-7</v>
      </c>
      <c r="I11" s="10">
        <f t="shared" si="2"/>
        <v>0</v>
      </c>
    </row>
    <row r="12" spans="1:9" ht="24.95" customHeight="1">
      <c r="A12" s="1" t="s">
        <v>8</v>
      </c>
      <c r="B12" s="9">
        <f t="shared" si="0"/>
        <v>1591</v>
      </c>
      <c r="C12" s="10">
        <v>1412</v>
      </c>
      <c r="D12" s="10">
        <v>179</v>
      </c>
      <c r="E12" s="9">
        <f t="shared" si="1"/>
        <v>1591</v>
      </c>
      <c r="F12" s="10">
        <v>1416</v>
      </c>
      <c r="G12" s="10">
        <v>175</v>
      </c>
      <c r="H12" s="10">
        <f t="shared" si="2"/>
        <v>4</v>
      </c>
      <c r="I12" s="10">
        <f t="shared" si="2"/>
        <v>-4</v>
      </c>
    </row>
    <row r="13" spans="1:9" ht="24.95" customHeight="1">
      <c r="A13" s="1" t="s">
        <v>9</v>
      </c>
      <c r="B13" s="9">
        <f t="shared" si="0"/>
        <v>608</v>
      </c>
      <c r="C13" s="10">
        <v>410</v>
      </c>
      <c r="D13" s="10">
        <v>198</v>
      </c>
      <c r="E13" s="9">
        <f t="shared" si="1"/>
        <v>618</v>
      </c>
      <c r="F13" s="10">
        <v>418</v>
      </c>
      <c r="G13" s="10">
        <v>200</v>
      </c>
      <c r="H13" s="10">
        <f t="shared" si="2"/>
        <v>8</v>
      </c>
      <c r="I13" s="10">
        <f t="shared" si="2"/>
        <v>2</v>
      </c>
    </row>
    <row r="14" spans="1:9" ht="24.95" customHeight="1">
      <c r="A14" s="1" t="s">
        <v>10</v>
      </c>
      <c r="B14" s="9">
        <f t="shared" si="0"/>
        <v>726</v>
      </c>
      <c r="C14" s="10">
        <v>627</v>
      </c>
      <c r="D14" s="10">
        <v>99</v>
      </c>
      <c r="E14" s="9">
        <f t="shared" si="1"/>
        <v>724</v>
      </c>
      <c r="F14" s="10">
        <v>625</v>
      </c>
      <c r="G14" s="10">
        <v>99</v>
      </c>
      <c r="H14" s="10">
        <f t="shared" si="2"/>
        <v>-2</v>
      </c>
      <c r="I14" s="10">
        <f t="shared" si="2"/>
        <v>0</v>
      </c>
    </row>
    <row r="15" spans="1:9" ht="24.95" customHeight="1">
      <c r="A15" s="1" t="s">
        <v>11</v>
      </c>
      <c r="B15" s="9">
        <f t="shared" si="0"/>
        <v>4243</v>
      </c>
      <c r="C15" s="10">
        <v>3544</v>
      </c>
      <c r="D15" s="10">
        <v>699</v>
      </c>
      <c r="E15" s="9">
        <f t="shared" si="1"/>
        <v>4229</v>
      </c>
      <c r="F15" s="10">
        <v>3540</v>
      </c>
      <c r="G15" s="10">
        <v>689</v>
      </c>
      <c r="H15" s="10">
        <f t="shared" si="2"/>
        <v>-4</v>
      </c>
      <c r="I15" s="10">
        <f t="shared" si="2"/>
        <v>-10</v>
      </c>
    </row>
    <row r="16" spans="1:9" ht="24.95" customHeight="1">
      <c r="A16" s="1" t="s">
        <v>12</v>
      </c>
      <c r="B16" s="9">
        <f t="shared" si="0"/>
        <v>2983</v>
      </c>
      <c r="C16" s="10">
        <v>2494</v>
      </c>
      <c r="D16" s="10">
        <v>489</v>
      </c>
      <c r="E16" s="9">
        <f t="shared" si="1"/>
        <v>2958</v>
      </c>
      <c r="F16" s="10">
        <v>2468</v>
      </c>
      <c r="G16" s="10">
        <v>490</v>
      </c>
      <c r="H16" s="10">
        <f t="shared" si="2"/>
        <v>-26</v>
      </c>
      <c r="I16" s="10">
        <f t="shared" si="2"/>
        <v>1</v>
      </c>
    </row>
    <row r="17" spans="1:11" ht="24.95" customHeight="1">
      <c r="A17" s="1" t="s">
        <v>13</v>
      </c>
      <c r="B17" s="9">
        <f t="shared" si="0"/>
        <v>1820</v>
      </c>
      <c r="C17" s="10">
        <v>1555</v>
      </c>
      <c r="D17" s="10">
        <v>265</v>
      </c>
      <c r="E17" s="9">
        <f t="shared" si="1"/>
        <v>1812</v>
      </c>
      <c r="F17" s="10">
        <v>1549</v>
      </c>
      <c r="G17" s="10">
        <v>263</v>
      </c>
      <c r="H17" s="10">
        <f t="shared" si="2"/>
        <v>-6</v>
      </c>
      <c r="I17" s="10">
        <f t="shared" si="2"/>
        <v>-2</v>
      </c>
    </row>
    <row r="18" spans="1:11" ht="24.95" customHeight="1">
      <c r="A18" s="1" t="s">
        <v>14</v>
      </c>
      <c r="B18" s="9">
        <f t="shared" si="0"/>
        <v>2704</v>
      </c>
      <c r="C18" s="10">
        <v>2152</v>
      </c>
      <c r="D18" s="10">
        <v>552</v>
      </c>
      <c r="E18" s="9">
        <f t="shared" si="1"/>
        <v>2689</v>
      </c>
      <c r="F18" s="10">
        <v>2147</v>
      </c>
      <c r="G18" s="10">
        <v>542</v>
      </c>
      <c r="H18" s="10">
        <f t="shared" si="2"/>
        <v>-5</v>
      </c>
      <c r="I18" s="10">
        <f t="shared" si="2"/>
        <v>-10</v>
      </c>
      <c r="K18" s="21"/>
    </row>
    <row r="19" spans="1:11" ht="24.95" customHeight="1">
      <c r="A19" s="1" t="s">
        <v>15</v>
      </c>
      <c r="B19" s="9">
        <f t="shared" si="0"/>
        <v>558</v>
      </c>
      <c r="C19" s="10">
        <v>480</v>
      </c>
      <c r="D19" s="10">
        <v>78</v>
      </c>
      <c r="E19" s="9">
        <f t="shared" si="1"/>
        <v>568</v>
      </c>
      <c r="F19" s="10">
        <v>491</v>
      </c>
      <c r="G19" s="10">
        <v>77</v>
      </c>
      <c r="H19" s="10">
        <f t="shared" si="2"/>
        <v>11</v>
      </c>
      <c r="I19" s="10">
        <f t="shared" si="2"/>
        <v>-1</v>
      </c>
    </row>
    <row r="20" spans="1:11" ht="24.95" customHeight="1">
      <c r="A20" s="1" t="s">
        <v>17</v>
      </c>
      <c r="B20" s="9">
        <f t="shared" si="0"/>
        <v>937</v>
      </c>
      <c r="C20" s="10">
        <v>464</v>
      </c>
      <c r="D20" s="10">
        <v>473</v>
      </c>
      <c r="E20" s="9">
        <f t="shared" si="1"/>
        <v>937</v>
      </c>
      <c r="F20" s="10">
        <v>463</v>
      </c>
      <c r="G20" s="10">
        <v>474</v>
      </c>
      <c r="H20" s="10">
        <f t="shared" si="2"/>
        <v>-1</v>
      </c>
      <c r="I20" s="10">
        <f t="shared" si="2"/>
        <v>1</v>
      </c>
    </row>
    <row r="21" spans="1:11" ht="24.95" customHeight="1">
      <c r="A21" s="1" t="s">
        <v>18</v>
      </c>
      <c r="B21" s="9">
        <f t="shared" si="0"/>
        <v>319</v>
      </c>
      <c r="C21" s="10">
        <v>160</v>
      </c>
      <c r="D21" s="10">
        <v>159</v>
      </c>
      <c r="E21" s="9">
        <f t="shared" si="1"/>
        <v>319</v>
      </c>
      <c r="F21" s="10">
        <v>158</v>
      </c>
      <c r="G21" s="10">
        <v>161</v>
      </c>
      <c r="H21" s="10">
        <f t="shared" si="2"/>
        <v>-2</v>
      </c>
      <c r="I21" s="10">
        <f t="shared" si="2"/>
        <v>2</v>
      </c>
    </row>
    <row r="22" spans="1:11" ht="24.95" customHeight="1">
      <c r="A22" s="1" t="s">
        <v>19</v>
      </c>
      <c r="B22" s="9">
        <f t="shared" si="0"/>
        <v>127</v>
      </c>
      <c r="C22" s="10">
        <v>50</v>
      </c>
      <c r="D22" s="10">
        <v>77</v>
      </c>
      <c r="E22" s="9">
        <f t="shared" si="1"/>
        <v>130</v>
      </c>
      <c r="F22" s="10">
        <v>50</v>
      </c>
      <c r="G22" s="10">
        <v>80</v>
      </c>
      <c r="H22" s="10">
        <f t="shared" si="2"/>
        <v>0</v>
      </c>
      <c r="I22" s="10">
        <f t="shared" si="2"/>
        <v>3</v>
      </c>
    </row>
    <row r="23" spans="1:11" ht="24.95" customHeight="1">
      <c r="A23" s="1" t="s">
        <v>20</v>
      </c>
      <c r="B23" s="9">
        <f t="shared" si="0"/>
        <v>215</v>
      </c>
      <c r="C23" s="10">
        <v>155</v>
      </c>
      <c r="D23" s="10">
        <v>60</v>
      </c>
      <c r="E23" s="9">
        <f t="shared" si="1"/>
        <v>212</v>
      </c>
      <c r="F23" s="10">
        <v>151</v>
      </c>
      <c r="G23" s="10">
        <v>61</v>
      </c>
      <c r="H23" s="10">
        <f t="shared" si="2"/>
        <v>-4</v>
      </c>
      <c r="I23" s="10">
        <f t="shared" si="2"/>
        <v>1</v>
      </c>
    </row>
    <row r="24" spans="1:11" ht="24.95" customHeight="1">
      <c r="A24" s="1" t="s">
        <v>21</v>
      </c>
      <c r="B24" s="9">
        <f t="shared" si="0"/>
        <v>234</v>
      </c>
      <c r="C24" s="10">
        <v>150</v>
      </c>
      <c r="D24" s="10">
        <v>84</v>
      </c>
      <c r="E24" s="9">
        <f t="shared" si="1"/>
        <v>234</v>
      </c>
      <c r="F24" s="10">
        <v>150</v>
      </c>
      <c r="G24" s="10">
        <v>84</v>
      </c>
      <c r="H24" s="10">
        <f t="shared" si="2"/>
        <v>0</v>
      </c>
      <c r="I24" s="10">
        <f t="shared" si="2"/>
        <v>0</v>
      </c>
    </row>
    <row r="25" spans="1:11" ht="24.95" customHeight="1">
      <c r="A25" s="1" t="s">
        <v>22</v>
      </c>
      <c r="B25" s="9">
        <f t="shared" si="0"/>
        <v>771</v>
      </c>
      <c r="C25" s="10">
        <v>483</v>
      </c>
      <c r="D25" s="10">
        <v>288</v>
      </c>
      <c r="E25" s="9">
        <f t="shared" si="1"/>
        <v>770</v>
      </c>
      <c r="F25" s="10">
        <v>485</v>
      </c>
      <c r="G25" s="10">
        <v>285</v>
      </c>
      <c r="H25" s="10">
        <f t="shared" si="2"/>
        <v>2</v>
      </c>
      <c r="I25" s="10">
        <f t="shared" si="2"/>
        <v>-3</v>
      </c>
    </row>
    <row r="26" spans="1:11" ht="24.95" customHeight="1">
      <c r="A26" s="1" t="s">
        <v>23</v>
      </c>
      <c r="B26" s="9">
        <f t="shared" si="0"/>
        <v>845</v>
      </c>
      <c r="C26" s="10">
        <v>466</v>
      </c>
      <c r="D26" s="10">
        <v>379</v>
      </c>
      <c r="E26" s="9">
        <f t="shared" si="1"/>
        <v>845</v>
      </c>
      <c r="F26" s="10">
        <v>463</v>
      </c>
      <c r="G26" s="10">
        <v>382</v>
      </c>
      <c r="H26" s="10">
        <f t="shared" si="2"/>
        <v>-3</v>
      </c>
      <c r="I26" s="10">
        <f t="shared" si="2"/>
        <v>3</v>
      </c>
    </row>
    <row r="27" spans="1:11" ht="24.95" customHeight="1">
      <c r="A27" s="1" t="s">
        <v>24</v>
      </c>
      <c r="B27" s="9">
        <f t="shared" si="0"/>
        <v>177</v>
      </c>
      <c r="C27" s="10">
        <v>65</v>
      </c>
      <c r="D27" s="10">
        <v>112</v>
      </c>
      <c r="E27" s="9">
        <f t="shared" si="1"/>
        <v>181</v>
      </c>
      <c r="F27" s="10">
        <v>66</v>
      </c>
      <c r="G27" s="10">
        <v>115</v>
      </c>
      <c r="H27" s="10">
        <f t="shared" si="2"/>
        <v>1</v>
      </c>
      <c r="I27" s="10">
        <f t="shared" si="2"/>
        <v>3</v>
      </c>
    </row>
    <row r="28" spans="1:11" ht="24.95" customHeight="1">
      <c r="A28" s="1" t="s">
        <v>25</v>
      </c>
      <c r="B28" s="9">
        <f t="shared" si="0"/>
        <v>228</v>
      </c>
      <c r="C28" s="10">
        <v>87</v>
      </c>
      <c r="D28" s="10">
        <v>141</v>
      </c>
      <c r="E28" s="9">
        <f t="shared" si="1"/>
        <v>229</v>
      </c>
      <c r="F28" s="10">
        <v>89</v>
      </c>
      <c r="G28" s="10">
        <v>140</v>
      </c>
      <c r="H28" s="10">
        <f t="shared" si="2"/>
        <v>2</v>
      </c>
      <c r="I28" s="10">
        <f t="shared" si="2"/>
        <v>-1</v>
      </c>
    </row>
    <row r="29" spans="1:11" ht="24.95" customHeight="1">
      <c r="A29" s="1" t="s">
        <v>67</v>
      </c>
      <c r="B29" s="9">
        <f t="shared" si="0"/>
        <v>124</v>
      </c>
      <c r="C29" s="10">
        <v>109</v>
      </c>
      <c r="D29" s="10">
        <v>15</v>
      </c>
      <c r="E29" s="9">
        <f t="shared" si="1"/>
        <v>135</v>
      </c>
      <c r="F29" s="10">
        <v>117</v>
      </c>
      <c r="G29" s="10">
        <v>18</v>
      </c>
      <c r="H29" s="10">
        <f>SUM(F29-C29)</f>
        <v>8</v>
      </c>
      <c r="I29" s="10">
        <f>SUM(G29-D29)</f>
        <v>3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K29"/>
  <sheetViews>
    <sheetView workbookViewId="0">
      <selection activeCell="H18" sqref="H18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8" t="s">
        <v>27</v>
      </c>
      <c r="B3" s="160" t="s">
        <v>70</v>
      </c>
      <c r="C3" s="167"/>
      <c r="D3" s="168"/>
      <c r="E3" s="160" t="s">
        <v>71</v>
      </c>
      <c r="F3" s="167"/>
      <c r="G3" s="168"/>
      <c r="H3" s="160" t="s">
        <v>2</v>
      </c>
      <c r="I3" s="168"/>
    </row>
    <row r="4" spans="1:9" ht="27.75" customHeight="1">
      <c r="A4" s="159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SUM(C5+D5)</f>
        <v>31929</v>
      </c>
      <c r="C5" s="9">
        <f>SUM(C6:C29)</f>
        <v>23879</v>
      </c>
      <c r="D5" s="9">
        <f>SUM(D6:D29)</f>
        <v>8050</v>
      </c>
      <c r="E5" s="9">
        <f>SUM(E6:E29)</f>
        <v>31904</v>
      </c>
      <c r="F5" s="9">
        <f>SUM(F6:F29)</f>
        <v>23797</v>
      </c>
      <c r="G5" s="9">
        <f>SUM(G6:G29)</f>
        <v>8107</v>
      </c>
      <c r="H5" s="9">
        <f>SUM(F5-C5)</f>
        <v>-82</v>
      </c>
      <c r="I5" s="9">
        <f>SUM(G5-D5)</f>
        <v>57</v>
      </c>
    </row>
    <row r="6" spans="1:9" ht="24.95" customHeight="1">
      <c r="A6" s="1" t="s">
        <v>3</v>
      </c>
      <c r="B6" s="9">
        <f t="shared" ref="B6:B29" si="0">SUM(C6+D6)</f>
        <v>2376</v>
      </c>
      <c r="C6" s="10">
        <v>1625</v>
      </c>
      <c r="D6" s="10">
        <v>751</v>
      </c>
      <c r="E6" s="9">
        <v>2349</v>
      </c>
      <c r="F6" s="10">
        <v>1603</v>
      </c>
      <c r="G6" s="10">
        <v>746</v>
      </c>
      <c r="H6" s="10">
        <f t="shared" ref="H6:I28" si="1">SUM(F6-C6)</f>
        <v>-22</v>
      </c>
      <c r="I6" s="10">
        <f t="shared" si="1"/>
        <v>-5</v>
      </c>
    </row>
    <row r="7" spans="1:9" ht="24.95" customHeight="1">
      <c r="A7" s="1" t="s">
        <v>4</v>
      </c>
      <c r="B7" s="9">
        <f t="shared" si="0"/>
        <v>1753</v>
      </c>
      <c r="C7" s="10">
        <v>1263</v>
      </c>
      <c r="D7" s="10">
        <v>490</v>
      </c>
      <c r="E7" s="9">
        <v>1750</v>
      </c>
      <c r="F7" s="10">
        <v>1258</v>
      </c>
      <c r="G7" s="10">
        <v>492</v>
      </c>
      <c r="H7" s="10">
        <f t="shared" si="1"/>
        <v>-5</v>
      </c>
      <c r="I7" s="10">
        <f t="shared" si="1"/>
        <v>2</v>
      </c>
    </row>
    <row r="8" spans="1:9" ht="24.95" customHeight="1">
      <c r="A8" s="1" t="s">
        <v>5</v>
      </c>
      <c r="B8" s="9">
        <f t="shared" si="0"/>
        <v>5612</v>
      </c>
      <c r="C8" s="10">
        <v>3760</v>
      </c>
      <c r="D8" s="10">
        <v>1852</v>
      </c>
      <c r="E8" s="9">
        <v>5698</v>
      </c>
      <c r="F8" s="10">
        <v>3807</v>
      </c>
      <c r="G8" s="10">
        <v>1891</v>
      </c>
      <c r="H8" s="10">
        <f t="shared" si="1"/>
        <v>47</v>
      </c>
      <c r="I8" s="10">
        <f t="shared" si="1"/>
        <v>39</v>
      </c>
    </row>
    <row r="9" spans="1:9" ht="24.95" customHeight="1">
      <c r="A9" s="1" t="s">
        <v>61</v>
      </c>
      <c r="B9" s="9">
        <f t="shared" si="0"/>
        <v>2276</v>
      </c>
      <c r="C9" s="10">
        <v>1848</v>
      </c>
      <c r="D9" s="10">
        <v>428</v>
      </c>
      <c r="E9" s="9">
        <v>2262</v>
      </c>
      <c r="F9" s="10">
        <v>1837</v>
      </c>
      <c r="G9" s="10">
        <v>425</v>
      </c>
      <c r="H9" s="10">
        <f t="shared" si="1"/>
        <v>-11</v>
      </c>
      <c r="I9" s="10">
        <f t="shared" si="1"/>
        <v>-3</v>
      </c>
    </row>
    <row r="10" spans="1:9" ht="24.95" customHeight="1">
      <c r="A10" s="1" t="s">
        <v>6</v>
      </c>
      <c r="B10" s="9">
        <f t="shared" si="0"/>
        <v>184</v>
      </c>
      <c r="C10" s="10">
        <v>94</v>
      </c>
      <c r="D10" s="10">
        <v>90</v>
      </c>
      <c r="E10" s="9">
        <v>185</v>
      </c>
      <c r="F10" s="10">
        <v>95</v>
      </c>
      <c r="G10" s="10">
        <v>90</v>
      </c>
      <c r="H10" s="10">
        <f t="shared" si="1"/>
        <v>1</v>
      </c>
      <c r="I10" s="10">
        <f t="shared" si="1"/>
        <v>0</v>
      </c>
    </row>
    <row r="11" spans="1:9" ht="24.95" customHeight="1">
      <c r="A11" s="1" t="s">
        <v>7</v>
      </c>
      <c r="B11" s="9">
        <f t="shared" si="0"/>
        <v>547</v>
      </c>
      <c r="C11" s="10">
        <v>443</v>
      </c>
      <c r="D11" s="10">
        <v>104</v>
      </c>
      <c r="E11" s="9">
        <v>540</v>
      </c>
      <c r="F11" s="10">
        <v>439</v>
      </c>
      <c r="G11" s="10">
        <v>101</v>
      </c>
      <c r="H11" s="10">
        <f t="shared" si="1"/>
        <v>-4</v>
      </c>
      <c r="I11" s="10">
        <f t="shared" si="1"/>
        <v>-3</v>
      </c>
    </row>
    <row r="12" spans="1:9" ht="24.95" customHeight="1">
      <c r="A12" s="1" t="s">
        <v>8</v>
      </c>
      <c r="B12" s="9">
        <f t="shared" si="0"/>
        <v>1591</v>
      </c>
      <c r="C12" s="10">
        <v>1416</v>
      </c>
      <c r="D12" s="10">
        <v>175</v>
      </c>
      <c r="E12" s="9">
        <v>1580</v>
      </c>
      <c r="F12" s="10">
        <v>1407</v>
      </c>
      <c r="G12" s="10">
        <v>173</v>
      </c>
      <c r="H12" s="10">
        <f t="shared" si="1"/>
        <v>-9</v>
      </c>
      <c r="I12" s="10">
        <f t="shared" si="1"/>
        <v>-2</v>
      </c>
    </row>
    <row r="13" spans="1:9" ht="24.95" customHeight="1">
      <c r="A13" s="1" t="s">
        <v>9</v>
      </c>
      <c r="B13" s="9">
        <f t="shared" si="0"/>
        <v>618</v>
      </c>
      <c r="C13" s="10">
        <v>418</v>
      </c>
      <c r="D13" s="10">
        <v>200</v>
      </c>
      <c r="E13" s="9">
        <v>625</v>
      </c>
      <c r="F13" s="10">
        <v>423</v>
      </c>
      <c r="G13" s="10">
        <v>202</v>
      </c>
      <c r="H13" s="10">
        <f t="shared" si="1"/>
        <v>5</v>
      </c>
      <c r="I13" s="10">
        <f t="shared" si="1"/>
        <v>2</v>
      </c>
    </row>
    <row r="14" spans="1:9" ht="24.95" customHeight="1">
      <c r="A14" s="1" t="s">
        <v>10</v>
      </c>
      <c r="B14" s="9">
        <f t="shared" si="0"/>
        <v>724</v>
      </c>
      <c r="C14" s="10">
        <v>625</v>
      </c>
      <c r="D14" s="10">
        <v>99</v>
      </c>
      <c r="E14" s="9">
        <v>712</v>
      </c>
      <c r="F14" s="10">
        <v>618</v>
      </c>
      <c r="G14" s="10">
        <v>94</v>
      </c>
      <c r="H14" s="10">
        <f t="shared" si="1"/>
        <v>-7</v>
      </c>
      <c r="I14" s="10">
        <f t="shared" si="1"/>
        <v>-5</v>
      </c>
    </row>
    <row r="15" spans="1:9" ht="24.95" customHeight="1">
      <c r="A15" s="1" t="s">
        <v>11</v>
      </c>
      <c r="B15" s="9">
        <f t="shared" si="0"/>
        <v>4229</v>
      </c>
      <c r="C15" s="10">
        <v>3540</v>
      </c>
      <c r="D15" s="10">
        <v>689</v>
      </c>
      <c r="E15" s="9">
        <v>4223</v>
      </c>
      <c r="F15" s="10">
        <v>3533</v>
      </c>
      <c r="G15" s="10">
        <v>690</v>
      </c>
      <c r="H15" s="10">
        <f t="shared" si="1"/>
        <v>-7</v>
      </c>
      <c r="I15" s="10">
        <f t="shared" si="1"/>
        <v>1</v>
      </c>
    </row>
    <row r="16" spans="1:9" ht="24.95" customHeight="1">
      <c r="A16" s="1" t="s">
        <v>12</v>
      </c>
      <c r="B16" s="9">
        <f t="shared" si="0"/>
        <v>2958</v>
      </c>
      <c r="C16" s="10">
        <v>2468</v>
      </c>
      <c r="D16" s="10">
        <v>490</v>
      </c>
      <c r="E16" s="9">
        <v>2941</v>
      </c>
      <c r="F16" s="10">
        <v>2443</v>
      </c>
      <c r="G16" s="10">
        <v>498</v>
      </c>
      <c r="H16" s="10">
        <f t="shared" si="1"/>
        <v>-25</v>
      </c>
      <c r="I16" s="10">
        <f t="shared" si="1"/>
        <v>8</v>
      </c>
    </row>
    <row r="17" spans="1:11" ht="24.95" customHeight="1">
      <c r="A17" s="1" t="s">
        <v>13</v>
      </c>
      <c r="B17" s="9">
        <f t="shared" si="0"/>
        <v>1812</v>
      </c>
      <c r="C17" s="10">
        <v>1549</v>
      </c>
      <c r="D17" s="10">
        <v>263</v>
      </c>
      <c r="E17" s="9">
        <v>1815</v>
      </c>
      <c r="F17" s="10">
        <v>1552</v>
      </c>
      <c r="G17" s="10">
        <v>263</v>
      </c>
      <c r="H17" s="10">
        <f t="shared" si="1"/>
        <v>3</v>
      </c>
      <c r="I17" s="10">
        <f t="shared" si="1"/>
        <v>0</v>
      </c>
    </row>
    <row r="18" spans="1:11" ht="24.95" customHeight="1">
      <c r="A18" s="1" t="s">
        <v>14</v>
      </c>
      <c r="B18" s="9">
        <f t="shared" si="0"/>
        <v>2689</v>
      </c>
      <c r="C18" s="10">
        <v>2147</v>
      </c>
      <c r="D18" s="10">
        <v>542</v>
      </c>
      <c r="E18" s="9">
        <v>2687</v>
      </c>
      <c r="F18" s="10">
        <v>2143</v>
      </c>
      <c r="G18" s="10">
        <v>544</v>
      </c>
      <c r="H18" s="10">
        <f t="shared" si="1"/>
        <v>-4</v>
      </c>
      <c r="I18" s="10">
        <f t="shared" si="1"/>
        <v>2</v>
      </c>
      <c r="K18" s="21"/>
    </row>
    <row r="19" spans="1:11" ht="24.95" customHeight="1">
      <c r="A19" s="1" t="s">
        <v>15</v>
      </c>
      <c r="B19" s="9">
        <f t="shared" si="0"/>
        <v>568</v>
      </c>
      <c r="C19" s="10">
        <v>491</v>
      </c>
      <c r="D19" s="10">
        <v>77</v>
      </c>
      <c r="E19" s="9">
        <v>548</v>
      </c>
      <c r="F19" s="10">
        <v>469</v>
      </c>
      <c r="G19" s="10">
        <v>79</v>
      </c>
      <c r="H19" s="10">
        <f t="shared" si="1"/>
        <v>-22</v>
      </c>
      <c r="I19" s="10">
        <f t="shared" si="1"/>
        <v>2</v>
      </c>
    </row>
    <row r="20" spans="1:11" ht="24.95" customHeight="1">
      <c r="A20" s="1" t="s">
        <v>17</v>
      </c>
      <c r="B20" s="9">
        <f t="shared" si="0"/>
        <v>937</v>
      </c>
      <c r="C20" s="10">
        <v>463</v>
      </c>
      <c r="D20" s="10">
        <v>474</v>
      </c>
      <c r="E20" s="9">
        <v>925</v>
      </c>
      <c r="F20" s="10">
        <v>455</v>
      </c>
      <c r="G20" s="10">
        <v>470</v>
      </c>
      <c r="H20" s="10">
        <f t="shared" si="1"/>
        <v>-8</v>
      </c>
      <c r="I20" s="10">
        <f t="shared" si="1"/>
        <v>-4</v>
      </c>
    </row>
    <row r="21" spans="1:11" ht="24.95" customHeight="1">
      <c r="A21" s="1" t="s">
        <v>18</v>
      </c>
      <c r="B21" s="9">
        <f t="shared" si="0"/>
        <v>319</v>
      </c>
      <c r="C21" s="10">
        <v>158</v>
      </c>
      <c r="D21" s="10">
        <v>161</v>
      </c>
      <c r="E21" s="9">
        <v>310</v>
      </c>
      <c r="F21" s="10">
        <v>151</v>
      </c>
      <c r="G21" s="10">
        <v>159</v>
      </c>
      <c r="H21" s="10">
        <f t="shared" si="1"/>
        <v>-7</v>
      </c>
      <c r="I21" s="10">
        <f t="shared" si="1"/>
        <v>-2</v>
      </c>
    </row>
    <row r="22" spans="1:11" ht="24.95" customHeight="1">
      <c r="A22" s="1" t="s">
        <v>19</v>
      </c>
      <c r="B22" s="9">
        <f t="shared" si="0"/>
        <v>130</v>
      </c>
      <c r="C22" s="10">
        <v>50</v>
      </c>
      <c r="D22" s="10">
        <v>80</v>
      </c>
      <c r="E22" s="9">
        <v>135</v>
      </c>
      <c r="F22" s="10">
        <v>52</v>
      </c>
      <c r="G22" s="10">
        <v>83</v>
      </c>
      <c r="H22" s="10">
        <f t="shared" si="1"/>
        <v>2</v>
      </c>
      <c r="I22" s="10">
        <f t="shared" si="1"/>
        <v>3</v>
      </c>
    </row>
    <row r="23" spans="1:11" ht="24.95" customHeight="1">
      <c r="A23" s="1" t="s">
        <v>20</v>
      </c>
      <c r="B23" s="9">
        <f t="shared" si="0"/>
        <v>212</v>
      </c>
      <c r="C23" s="10">
        <v>151</v>
      </c>
      <c r="D23" s="10">
        <v>61</v>
      </c>
      <c r="E23" s="9">
        <v>224</v>
      </c>
      <c r="F23" s="10">
        <v>153</v>
      </c>
      <c r="G23" s="10">
        <v>71</v>
      </c>
      <c r="H23" s="10">
        <f t="shared" si="1"/>
        <v>2</v>
      </c>
      <c r="I23" s="10">
        <f t="shared" si="1"/>
        <v>10</v>
      </c>
    </row>
    <row r="24" spans="1:11" ht="24.95" customHeight="1">
      <c r="A24" s="1" t="s">
        <v>21</v>
      </c>
      <c r="B24" s="9">
        <f t="shared" si="0"/>
        <v>234</v>
      </c>
      <c r="C24" s="10">
        <v>150</v>
      </c>
      <c r="D24" s="10">
        <v>84</v>
      </c>
      <c r="E24" s="9">
        <v>235</v>
      </c>
      <c r="F24" s="10">
        <v>152</v>
      </c>
      <c r="G24" s="10">
        <v>83</v>
      </c>
      <c r="H24" s="10">
        <f t="shared" si="1"/>
        <v>2</v>
      </c>
      <c r="I24" s="10">
        <f t="shared" si="1"/>
        <v>-1</v>
      </c>
    </row>
    <row r="25" spans="1:11" ht="24.95" customHeight="1">
      <c r="A25" s="1" t="s">
        <v>22</v>
      </c>
      <c r="B25" s="9">
        <f t="shared" si="0"/>
        <v>770</v>
      </c>
      <c r="C25" s="10">
        <v>485</v>
      </c>
      <c r="D25" s="10">
        <v>285</v>
      </c>
      <c r="E25" s="9">
        <v>783</v>
      </c>
      <c r="F25" s="10">
        <v>489</v>
      </c>
      <c r="G25" s="10">
        <v>294</v>
      </c>
      <c r="H25" s="10">
        <f t="shared" si="1"/>
        <v>4</v>
      </c>
      <c r="I25" s="10">
        <f t="shared" si="1"/>
        <v>9</v>
      </c>
    </row>
    <row r="26" spans="1:11" ht="24.95" customHeight="1">
      <c r="A26" s="1" t="s">
        <v>23</v>
      </c>
      <c r="B26" s="9">
        <f t="shared" si="0"/>
        <v>845</v>
      </c>
      <c r="C26" s="10">
        <v>463</v>
      </c>
      <c r="D26" s="10">
        <v>382</v>
      </c>
      <c r="E26" s="9">
        <v>826</v>
      </c>
      <c r="F26" s="10">
        <v>450</v>
      </c>
      <c r="G26" s="10">
        <v>376</v>
      </c>
      <c r="H26" s="10">
        <f t="shared" si="1"/>
        <v>-13</v>
      </c>
      <c r="I26" s="10">
        <f t="shared" si="1"/>
        <v>-6</v>
      </c>
    </row>
    <row r="27" spans="1:11" ht="24.95" customHeight="1">
      <c r="A27" s="1" t="s">
        <v>24</v>
      </c>
      <c r="B27" s="9">
        <f t="shared" si="0"/>
        <v>181</v>
      </c>
      <c r="C27" s="10">
        <v>66</v>
      </c>
      <c r="D27" s="10">
        <v>115</v>
      </c>
      <c r="E27" s="9">
        <v>180</v>
      </c>
      <c r="F27" s="10">
        <v>62</v>
      </c>
      <c r="G27" s="10">
        <v>118</v>
      </c>
      <c r="H27" s="10">
        <f t="shared" si="1"/>
        <v>-4</v>
      </c>
      <c r="I27" s="10">
        <f t="shared" si="1"/>
        <v>3</v>
      </c>
    </row>
    <row r="28" spans="1:11" ht="24.95" customHeight="1">
      <c r="A28" s="1" t="s">
        <v>25</v>
      </c>
      <c r="B28" s="9">
        <f t="shared" si="0"/>
        <v>229</v>
      </c>
      <c r="C28" s="10">
        <v>89</v>
      </c>
      <c r="D28" s="10">
        <v>140</v>
      </c>
      <c r="E28" s="9">
        <v>230</v>
      </c>
      <c r="F28" s="10">
        <v>88</v>
      </c>
      <c r="G28" s="10">
        <v>142</v>
      </c>
      <c r="H28" s="10">
        <f t="shared" si="1"/>
        <v>-1</v>
      </c>
      <c r="I28" s="10">
        <f t="shared" si="1"/>
        <v>2</v>
      </c>
    </row>
    <row r="29" spans="1:11" ht="24.95" customHeight="1">
      <c r="A29" s="1" t="s">
        <v>67</v>
      </c>
      <c r="B29" s="9">
        <f t="shared" si="0"/>
        <v>135</v>
      </c>
      <c r="C29" s="10">
        <v>117</v>
      </c>
      <c r="D29" s="10">
        <v>18</v>
      </c>
      <c r="E29" s="9">
        <v>141</v>
      </c>
      <c r="F29" s="10">
        <v>118</v>
      </c>
      <c r="G29" s="10">
        <v>23</v>
      </c>
      <c r="H29" s="10">
        <f>SUM(F29-C29)</f>
        <v>1</v>
      </c>
      <c r="I29" s="10">
        <f>SUM(G29-D29)</f>
        <v>5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K29"/>
  <sheetViews>
    <sheetView topLeftCell="A8" workbookViewId="0">
      <selection activeCell="I18" sqref="I18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8" t="s">
        <v>27</v>
      </c>
      <c r="B3" s="160" t="s">
        <v>72</v>
      </c>
      <c r="C3" s="167"/>
      <c r="D3" s="168"/>
      <c r="E3" s="160" t="s">
        <v>73</v>
      </c>
      <c r="F3" s="167"/>
      <c r="G3" s="168"/>
      <c r="H3" s="160" t="s">
        <v>2</v>
      </c>
      <c r="I3" s="168"/>
    </row>
    <row r="4" spans="1:9" ht="27.75" customHeight="1">
      <c r="A4" s="159"/>
      <c r="B4" s="7" t="s">
        <v>28</v>
      </c>
      <c r="C4" s="7" t="s">
        <v>0</v>
      </c>
      <c r="D4" s="7" t="s">
        <v>1</v>
      </c>
      <c r="E4" s="7" t="s">
        <v>74</v>
      </c>
      <c r="F4" s="7" t="s">
        <v>75</v>
      </c>
      <c r="G4" s="7" t="s">
        <v>76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SUM(B6:B29)</f>
        <v>31904</v>
      </c>
      <c r="C5" s="9">
        <f>SUM(C6:C29)</f>
        <v>23797</v>
      </c>
      <c r="D5" s="9">
        <f>SUM(D6:D29)</f>
        <v>8107</v>
      </c>
      <c r="E5" s="9">
        <v>31827</v>
      </c>
      <c r="F5" s="9">
        <v>23654</v>
      </c>
      <c r="G5" s="9">
        <v>8173</v>
      </c>
      <c r="H5" s="9">
        <f>SUM(F5-C5)</f>
        <v>-143</v>
      </c>
      <c r="I5" s="9">
        <f>SUM(G5-D5)</f>
        <v>66</v>
      </c>
    </row>
    <row r="6" spans="1:9" ht="24.95" customHeight="1">
      <c r="A6" s="1" t="s">
        <v>3</v>
      </c>
      <c r="B6" s="9">
        <v>2349</v>
      </c>
      <c r="C6" s="10">
        <v>1603</v>
      </c>
      <c r="D6" s="10">
        <v>746</v>
      </c>
      <c r="E6" s="9">
        <v>2355</v>
      </c>
      <c r="F6" s="10">
        <v>1586</v>
      </c>
      <c r="G6" s="10">
        <v>769</v>
      </c>
      <c r="H6" s="10">
        <f t="shared" ref="H6:I28" si="0">SUM(F6-C6)</f>
        <v>-17</v>
      </c>
      <c r="I6" s="10">
        <f t="shared" si="0"/>
        <v>23</v>
      </c>
    </row>
    <row r="7" spans="1:9" ht="24.95" customHeight="1">
      <c r="A7" s="1" t="s">
        <v>4</v>
      </c>
      <c r="B7" s="9">
        <v>1750</v>
      </c>
      <c r="C7" s="10">
        <v>1258</v>
      </c>
      <c r="D7" s="10">
        <v>492</v>
      </c>
      <c r="E7" s="9">
        <v>1745</v>
      </c>
      <c r="F7" s="10">
        <v>1248</v>
      </c>
      <c r="G7" s="10">
        <v>497</v>
      </c>
      <c r="H7" s="10">
        <f t="shared" si="0"/>
        <v>-10</v>
      </c>
      <c r="I7" s="10">
        <f t="shared" si="0"/>
        <v>5</v>
      </c>
    </row>
    <row r="8" spans="1:9" ht="24.95" customHeight="1">
      <c r="A8" s="1" t="s">
        <v>5</v>
      </c>
      <c r="B8" s="9">
        <v>5698</v>
      </c>
      <c r="C8" s="10">
        <v>3807</v>
      </c>
      <c r="D8" s="10">
        <v>1891</v>
      </c>
      <c r="E8" s="9">
        <v>5715</v>
      </c>
      <c r="F8" s="10">
        <v>3802</v>
      </c>
      <c r="G8" s="10">
        <v>1913</v>
      </c>
      <c r="H8" s="10">
        <f t="shared" si="0"/>
        <v>-5</v>
      </c>
      <c r="I8" s="10">
        <f t="shared" si="0"/>
        <v>22</v>
      </c>
    </row>
    <row r="9" spans="1:9" ht="24.95" customHeight="1">
      <c r="A9" s="1" t="s">
        <v>61</v>
      </c>
      <c r="B9" s="9">
        <v>2262</v>
      </c>
      <c r="C9" s="10">
        <v>1837</v>
      </c>
      <c r="D9" s="10">
        <v>425</v>
      </c>
      <c r="E9" s="9">
        <v>2256</v>
      </c>
      <c r="F9" s="10">
        <v>1830</v>
      </c>
      <c r="G9" s="10">
        <v>426</v>
      </c>
      <c r="H9" s="10">
        <f t="shared" si="0"/>
        <v>-7</v>
      </c>
      <c r="I9" s="10">
        <f t="shared" si="0"/>
        <v>1</v>
      </c>
    </row>
    <row r="10" spans="1:9" ht="24.95" customHeight="1">
      <c r="A10" s="1" t="s">
        <v>6</v>
      </c>
      <c r="B10" s="9">
        <v>185</v>
      </c>
      <c r="C10" s="10">
        <v>95</v>
      </c>
      <c r="D10" s="10">
        <v>90</v>
      </c>
      <c r="E10" s="9">
        <v>182</v>
      </c>
      <c r="F10" s="10">
        <v>95</v>
      </c>
      <c r="G10" s="10">
        <v>87</v>
      </c>
      <c r="H10" s="10">
        <f t="shared" si="0"/>
        <v>0</v>
      </c>
      <c r="I10" s="10">
        <f t="shared" si="0"/>
        <v>-3</v>
      </c>
    </row>
    <row r="11" spans="1:9" ht="24.95" customHeight="1">
      <c r="A11" s="1" t="s">
        <v>7</v>
      </c>
      <c r="B11" s="9">
        <v>540</v>
      </c>
      <c r="C11" s="10">
        <v>439</v>
      </c>
      <c r="D11" s="10">
        <v>101</v>
      </c>
      <c r="E11" s="9">
        <v>535</v>
      </c>
      <c r="F11" s="10">
        <v>433</v>
      </c>
      <c r="G11" s="10">
        <v>102</v>
      </c>
      <c r="H11" s="10">
        <f t="shared" si="0"/>
        <v>-6</v>
      </c>
      <c r="I11" s="10">
        <f t="shared" si="0"/>
        <v>1</v>
      </c>
    </row>
    <row r="12" spans="1:9" ht="24.95" customHeight="1">
      <c r="A12" s="1" t="s">
        <v>8</v>
      </c>
      <c r="B12" s="9">
        <v>1580</v>
      </c>
      <c r="C12" s="10">
        <v>1407</v>
      </c>
      <c r="D12" s="10">
        <v>173</v>
      </c>
      <c r="E12" s="9">
        <v>1577</v>
      </c>
      <c r="F12" s="10">
        <v>1401</v>
      </c>
      <c r="G12" s="10">
        <v>176</v>
      </c>
      <c r="H12" s="10">
        <f t="shared" si="0"/>
        <v>-6</v>
      </c>
      <c r="I12" s="10">
        <f t="shared" si="0"/>
        <v>3</v>
      </c>
    </row>
    <row r="13" spans="1:9" ht="24.95" customHeight="1">
      <c r="A13" s="1" t="s">
        <v>9</v>
      </c>
      <c r="B13" s="9">
        <v>625</v>
      </c>
      <c r="C13" s="10">
        <v>423</v>
      </c>
      <c r="D13" s="10">
        <v>202</v>
      </c>
      <c r="E13" s="9">
        <v>636</v>
      </c>
      <c r="F13" s="10">
        <v>433</v>
      </c>
      <c r="G13" s="10">
        <v>203</v>
      </c>
      <c r="H13" s="10">
        <f t="shared" si="0"/>
        <v>10</v>
      </c>
      <c r="I13" s="10">
        <f t="shared" si="0"/>
        <v>1</v>
      </c>
    </row>
    <row r="14" spans="1:9" ht="24.95" customHeight="1">
      <c r="A14" s="1" t="s">
        <v>10</v>
      </c>
      <c r="B14" s="9">
        <v>712</v>
      </c>
      <c r="C14" s="10">
        <v>618</v>
      </c>
      <c r="D14" s="10">
        <v>94</v>
      </c>
      <c r="E14" s="9">
        <v>696</v>
      </c>
      <c r="F14" s="10">
        <v>602</v>
      </c>
      <c r="G14" s="10">
        <v>94</v>
      </c>
      <c r="H14" s="10">
        <f t="shared" si="0"/>
        <v>-16</v>
      </c>
      <c r="I14" s="10">
        <f t="shared" si="0"/>
        <v>0</v>
      </c>
    </row>
    <row r="15" spans="1:9" ht="24.95" customHeight="1">
      <c r="A15" s="1" t="s">
        <v>11</v>
      </c>
      <c r="B15" s="9">
        <v>4223</v>
      </c>
      <c r="C15" s="10">
        <v>3533</v>
      </c>
      <c r="D15" s="10">
        <v>690</v>
      </c>
      <c r="E15" s="9">
        <v>4175</v>
      </c>
      <c r="F15" s="10">
        <v>3491</v>
      </c>
      <c r="G15" s="10">
        <v>684</v>
      </c>
      <c r="H15" s="10">
        <f t="shared" si="0"/>
        <v>-42</v>
      </c>
      <c r="I15" s="10">
        <f t="shared" si="0"/>
        <v>-6</v>
      </c>
    </row>
    <row r="16" spans="1:9" ht="24.95" customHeight="1">
      <c r="A16" s="1" t="s">
        <v>12</v>
      </c>
      <c r="B16" s="9">
        <v>2941</v>
      </c>
      <c r="C16" s="10">
        <v>2443</v>
      </c>
      <c r="D16" s="10">
        <v>498</v>
      </c>
      <c r="E16" s="9">
        <v>2912</v>
      </c>
      <c r="F16" s="10">
        <v>2415</v>
      </c>
      <c r="G16" s="10">
        <v>497</v>
      </c>
      <c r="H16" s="10">
        <f t="shared" si="0"/>
        <v>-28</v>
      </c>
      <c r="I16" s="10">
        <f t="shared" si="0"/>
        <v>-1</v>
      </c>
    </row>
    <row r="17" spans="1:11" ht="24.95" customHeight="1">
      <c r="A17" s="1" t="s">
        <v>13</v>
      </c>
      <c r="B17" s="9">
        <v>1815</v>
      </c>
      <c r="C17" s="10">
        <v>1552</v>
      </c>
      <c r="D17" s="10">
        <v>263</v>
      </c>
      <c r="E17" s="9">
        <v>1795</v>
      </c>
      <c r="F17" s="10">
        <v>1537</v>
      </c>
      <c r="G17" s="10">
        <v>258</v>
      </c>
      <c r="H17" s="10">
        <f t="shared" si="0"/>
        <v>-15</v>
      </c>
      <c r="I17" s="10">
        <f t="shared" si="0"/>
        <v>-5</v>
      </c>
    </row>
    <row r="18" spans="1:11" ht="24.95" customHeight="1">
      <c r="A18" s="1" t="s">
        <v>14</v>
      </c>
      <c r="B18" s="9">
        <v>2687</v>
      </c>
      <c r="C18" s="10">
        <v>2143</v>
      </c>
      <c r="D18" s="10">
        <v>544</v>
      </c>
      <c r="E18" s="9">
        <v>2655</v>
      </c>
      <c r="F18" s="10">
        <v>2103</v>
      </c>
      <c r="G18" s="10">
        <v>552</v>
      </c>
      <c r="H18" s="10">
        <f t="shared" si="0"/>
        <v>-40</v>
      </c>
      <c r="I18" s="10">
        <f t="shared" si="0"/>
        <v>8</v>
      </c>
      <c r="K18" s="21"/>
    </row>
    <row r="19" spans="1:11" ht="24.95" customHeight="1">
      <c r="A19" s="1" t="s">
        <v>15</v>
      </c>
      <c r="B19" s="9">
        <v>548</v>
      </c>
      <c r="C19" s="10">
        <v>469</v>
      </c>
      <c r="D19" s="10">
        <v>79</v>
      </c>
      <c r="E19" s="9">
        <v>593</v>
      </c>
      <c r="F19" s="10">
        <v>520</v>
      </c>
      <c r="G19" s="10">
        <v>73</v>
      </c>
      <c r="H19" s="10">
        <f t="shared" si="0"/>
        <v>51</v>
      </c>
      <c r="I19" s="10">
        <f t="shared" si="0"/>
        <v>-6</v>
      </c>
    </row>
    <row r="20" spans="1:11" ht="24.95" customHeight="1">
      <c r="A20" s="1" t="s">
        <v>17</v>
      </c>
      <c r="B20" s="9">
        <v>925</v>
      </c>
      <c r="C20" s="10">
        <v>455</v>
      </c>
      <c r="D20" s="10">
        <v>470</v>
      </c>
      <c r="E20" s="9">
        <v>920</v>
      </c>
      <c r="F20" s="10">
        <v>454</v>
      </c>
      <c r="G20" s="10">
        <v>466</v>
      </c>
      <c r="H20" s="10">
        <f t="shared" si="0"/>
        <v>-1</v>
      </c>
      <c r="I20" s="10">
        <f t="shared" si="0"/>
        <v>-4</v>
      </c>
    </row>
    <row r="21" spans="1:11" ht="24.95" customHeight="1">
      <c r="A21" s="1" t="s">
        <v>18</v>
      </c>
      <c r="B21" s="9">
        <v>310</v>
      </c>
      <c r="C21" s="10">
        <v>151</v>
      </c>
      <c r="D21" s="10">
        <v>159</v>
      </c>
      <c r="E21" s="9">
        <v>316</v>
      </c>
      <c r="F21" s="10">
        <v>154</v>
      </c>
      <c r="G21" s="10">
        <v>162</v>
      </c>
      <c r="H21" s="10">
        <f t="shared" si="0"/>
        <v>3</v>
      </c>
      <c r="I21" s="10">
        <f t="shared" si="0"/>
        <v>3</v>
      </c>
    </row>
    <row r="22" spans="1:11" ht="24.95" customHeight="1">
      <c r="A22" s="1" t="s">
        <v>19</v>
      </c>
      <c r="B22" s="9">
        <v>135</v>
      </c>
      <c r="C22" s="10">
        <v>52</v>
      </c>
      <c r="D22" s="10">
        <v>83</v>
      </c>
      <c r="E22" s="9">
        <v>135</v>
      </c>
      <c r="F22" s="10">
        <v>50</v>
      </c>
      <c r="G22" s="10">
        <v>85</v>
      </c>
      <c r="H22" s="10">
        <f t="shared" si="0"/>
        <v>-2</v>
      </c>
      <c r="I22" s="10">
        <f t="shared" si="0"/>
        <v>2</v>
      </c>
    </row>
    <row r="23" spans="1:11" ht="24.95" customHeight="1">
      <c r="A23" s="1" t="s">
        <v>20</v>
      </c>
      <c r="B23" s="9">
        <v>224</v>
      </c>
      <c r="C23" s="10">
        <v>153</v>
      </c>
      <c r="D23" s="10">
        <v>71</v>
      </c>
      <c r="E23" s="9">
        <v>226</v>
      </c>
      <c r="F23" s="10">
        <v>155</v>
      </c>
      <c r="G23" s="10">
        <v>71</v>
      </c>
      <c r="H23" s="10">
        <f t="shared" si="0"/>
        <v>2</v>
      </c>
      <c r="I23" s="10">
        <f t="shared" si="0"/>
        <v>0</v>
      </c>
    </row>
    <row r="24" spans="1:11" ht="24.95" customHeight="1">
      <c r="A24" s="1" t="s">
        <v>21</v>
      </c>
      <c r="B24" s="9">
        <v>235</v>
      </c>
      <c r="C24" s="10">
        <v>152</v>
      </c>
      <c r="D24" s="10">
        <v>83</v>
      </c>
      <c r="E24" s="9">
        <v>225</v>
      </c>
      <c r="F24" s="10">
        <v>144</v>
      </c>
      <c r="G24" s="10">
        <v>81</v>
      </c>
      <c r="H24" s="10">
        <f t="shared" si="0"/>
        <v>-8</v>
      </c>
      <c r="I24" s="10">
        <f t="shared" si="0"/>
        <v>-2</v>
      </c>
    </row>
    <row r="25" spans="1:11" ht="24.95" customHeight="1">
      <c r="A25" s="1" t="s">
        <v>22</v>
      </c>
      <c r="B25" s="9">
        <v>783</v>
      </c>
      <c r="C25" s="10">
        <v>489</v>
      </c>
      <c r="D25" s="10">
        <v>294</v>
      </c>
      <c r="E25" s="9">
        <v>795</v>
      </c>
      <c r="F25" s="10">
        <v>484</v>
      </c>
      <c r="G25" s="10">
        <v>311</v>
      </c>
      <c r="H25" s="10">
        <f t="shared" si="0"/>
        <v>-5</v>
      </c>
      <c r="I25" s="10">
        <f t="shared" si="0"/>
        <v>17</v>
      </c>
    </row>
    <row r="26" spans="1:11" ht="24.95" customHeight="1">
      <c r="A26" s="1" t="s">
        <v>23</v>
      </c>
      <c r="B26" s="9">
        <v>826</v>
      </c>
      <c r="C26" s="10">
        <v>450</v>
      </c>
      <c r="D26" s="10">
        <v>376</v>
      </c>
      <c r="E26" s="9">
        <v>831</v>
      </c>
      <c r="F26" s="10">
        <v>457</v>
      </c>
      <c r="G26" s="10">
        <v>374</v>
      </c>
      <c r="H26" s="10">
        <f t="shared" si="0"/>
        <v>7</v>
      </c>
      <c r="I26" s="10">
        <f t="shared" si="0"/>
        <v>-2</v>
      </c>
    </row>
    <row r="27" spans="1:11" ht="24.95" customHeight="1">
      <c r="A27" s="1" t="s">
        <v>24</v>
      </c>
      <c r="B27" s="9">
        <v>180</v>
      </c>
      <c r="C27" s="10">
        <v>62</v>
      </c>
      <c r="D27" s="10">
        <v>118</v>
      </c>
      <c r="E27" s="9">
        <v>179</v>
      </c>
      <c r="F27" s="10">
        <v>62</v>
      </c>
      <c r="G27" s="10">
        <v>117</v>
      </c>
      <c r="H27" s="10">
        <f t="shared" si="0"/>
        <v>0</v>
      </c>
      <c r="I27" s="10">
        <f t="shared" si="0"/>
        <v>-1</v>
      </c>
    </row>
    <row r="28" spans="1:11" ht="24.95" customHeight="1">
      <c r="A28" s="1" t="s">
        <v>25</v>
      </c>
      <c r="B28" s="9">
        <v>230</v>
      </c>
      <c r="C28" s="10">
        <v>88</v>
      </c>
      <c r="D28" s="10">
        <v>142</v>
      </c>
      <c r="E28" s="9">
        <v>234</v>
      </c>
      <c r="F28" s="10">
        <v>87</v>
      </c>
      <c r="G28" s="10">
        <v>147</v>
      </c>
      <c r="H28" s="10">
        <f t="shared" si="0"/>
        <v>-1</v>
      </c>
      <c r="I28" s="10">
        <f t="shared" si="0"/>
        <v>5</v>
      </c>
    </row>
    <row r="29" spans="1:11" ht="24.95" customHeight="1">
      <c r="A29" s="1" t="s">
        <v>67</v>
      </c>
      <c r="B29" s="9">
        <v>141</v>
      </c>
      <c r="C29" s="10">
        <v>118</v>
      </c>
      <c r="D29" s="10">
        <v>23</v>
      </c>
      <c r="E29" s="9">
        <v>139</v>
      </c>
      <c r="F29" s="10">
        <v>111</v>
      </c>
      <c r="G29" s="10">
        <v>28</v>
      </c>
      <c r="H29" s="10">
        <f>SUM(F29-C29)</f>
        <v>-7</v>
      </c>
      <c r="I29" s="10">
        <f>SUM(G29-D29)</f>
        <v>5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K29"/>
  <sheetViews>
    <sheetView topLeftCell="A3" workbookViewId="0">
      <selection activeCell="G29" sqref="E5:G29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8" t="s">
        <v>27</v>
      </c>
      <c r="B3" s="160" t="s">
        <v>73</v>
      </c>
      <c r="C3" s="167"/>
      <c r="D3" s="168"/>
      <c r="E3" s="160" t="s">
        <v>77</v>
      </c>
      <c r="F3" s="167"/>
      <c r="G3" s="168"/>
      <c r="H3" s="160" t="s">
        <v>2</v>
      </c>
      <c r="I3" s="168"/>
    </row>
    <row r="4" spans="1:9" ht="27.75" customHeight="1">
      <c r="A4" s="159"/>
      <c r="B4" s="7" t="s">
        <v>74</v>
      </c>
      <c r="C4" s="7" t="s">
        <v>75</v>
      </c>
      <c r="D4" s="7" t="s">
        <v>76</v>
      </c>
      <c r="E4" s="7" t="s">
        <v>74</v>
      </c>
      <c r="F4" s="7" t="s">
        <v>75</v>
      </c>
      <c r="G4" s="7" t="s">
        <v>76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v>31827</v>
      </c>
      <c r="C5" s="9">
        <v>23654</v>
      </c>
      <c r="D5" s="9">
        <v>8173</v>
      </c>
      <c r="E5" s="9">
        <v>31909</v>
      </c>
      <c r="F5" s="9">
        <v>23713</v>
      </c>
      <c r="G5" s="9">
        <v>8196</v>
      </c>
      <c r="H5" s="9">
        <f>SUM(F5-C5)</f>
        <v>59</v>
      </c>
      <c r="I5" s="9">
        <f>SUM(G5-D5)</f>
        <v>23</v>
      </c>
    </row>
    <row r="6" spans="1:9" ht="24.95" customHeight="1">
      <c r="A6" s="1" t="s">
        <v>3</v>
      </c>
      <c r="B6" s="9">
        <v>2355</v>
      </c>
      <c r="C6" s="10">
        <v>1586</v>
      </c>
      <c r="D6" s="10">
        <v>769</v>
      </c>
      <c r="E6" s="9">
        <f>F6+G6</f>
        <v>2354</v>
      </c>
      <c r="F6" s="10">
        <v>1585</v>
      </c>
      <c r="G6" s="10">
        <v>769</v>
      </c>
      <c r="H6" s="10">
        <f t="shared" ref="H6:I28" si="0">SUM(F6-C6)</f>
        <v>-1</v>
      </c>
      <c r="I6" s="10">
        <f t="shared" si="0"/>
        <v>0</v>
      </c>
    </row>
    <row r="7" spans="1:9" ht="24.95" customHeight="1">
      <c r="A7" s="1" t="s">
        <v>4</v>
      </c>
      <c r="B7" s="9">
        <v>1745</v>
      </c>
      <c r="C7" s="10">
        <v>1248</v>
      </c>
      <c r="D7" s="10">
        <v>497</v>
      </c>
      <c r="E7" s="9">
        <f t="shared" ref="E7:E29" si="1">F7+G7</f>
        <v>1753</v>
      </c>
      <c r="F7" s="10">
        <v>1255</v>
      </c>
      <c r="G7" s="10">
        <v>498</v>
      </c>
      <c r="H7" s="10">
        <f t="shared" si="0"/>
        <v>7</v>
      </c>
      <c r="I7" s="10">
        <f t="shared" si="0"/>
        <v>1</v>
      </c>
    </row>
    <row r="8" spans="1:9" ht="24.95" customHeight="1">
      <c r="A8" s="1" t="s">
        <v>5</v>
      </c>
      <c r="B8" s="9">
        <v>5715</v>
      </c>
      <c r="C8" s="10">
        <v>3802</v>
      </c>
      <c r="D8" s="10">
        <v>1913</v>
      </c>
      <c r="E8" s="9">
        <f t="shared" si="1"/>
        <v>5762</v>
      </c>
      <c r="F8" s="10">
        <v>3807</v>
      </c>
      <c r="G8" s="10">
        <v>1955</v>
      </c>
      <c r="H8" s="10">
        <f t="shared" si="0"/>
        <v>5</v>
      </c>
      <c r="I8" s="10">
        <f t="shared" si="0"/>
        <v>42</v>
      </c>
    </row>
    <row r="9" spans="1:9" ht="24.95" customHeight="1">
      <c r="A9" s="1" t="s">
        <v>61</v>
      </c>
      <c r="B9" s="9">
        <v>2256</v>
      </c>
      <c r="C9" s="10">
        <v>1830</v>
      </c>
      <c r="D9" s="10">
        <v>426</v>
      </c>
      <c r="E9" s="9">
        <f t="shared" si="1"/>
        <v>2269</v>
      </c>
      <c r="F9" s="10">
        <v>1837</v>
      </c>
      <c r="G9" s="10">
        <v>432</v>
      </c>
      <c r="H9" s="10">
        <f t="shared" si="0"/>
        <v>7</v>
      </c>
      <c r="I9" s="10">
        <f t="shared" si="0"/>
        <v>6</v>
      </c>
    </row>
    <row r="10" spans="1:9" ht="24.95" customHeight="1">
      <c r="A10" s="1" t="s">
        <v>6</v>
      </c>
      <c r="B10" s="9">
        <v>182</v>
      </c>
      <c r="C10" s="10">
        <v>95</v>
      </c>
      <c r="D10" s="10">
        <v>87</v>
      </c>
      <c r="E10" s="9">
        <f t="shared" si="1"/>
        <v>192</v>
      </c>
      <c r="F10" s="10">
        <v>107</v>
      </c>
      <c r="G10" s="10">
        <v>85</v>
      </c>
      <c r="H10" s="10">
        <f t="shared" si="0"/>
        <v>12</v>
      </c>
      <c r="I10" s="10">
        <f t="shared" si="0"/>
        <v>-2</v>
      </c>
    </row>
    <row r="11" spans="1:9" ht="24.95" customHeight="1">
      <c r="A11" s="1" t="s">
        <v>7</v>
      </c>
      <c r="B11" s="9">
        <v>535</v>
      </c>
      <c r="C11" s="10">
        <v>433</v>
      </c>
      <c r="D11" s="10">
        <v>102</v>
      </c>
      <c r="E11" s="9">
        <f t="shared" si="1"/>
        <v>533</v>
      </c>
      <c r="F11" s="10">
        <v>429</v>
      </c>
      <c r="G11" s="10">
        <v>104</v>
      </c>
      <c r="H11" s="10">
        <f t="shared" si="0"/>
        <v>-4</v>
      </c>
      <c r="I11" s="10">
        <f t="shared" si="0"/>
        <v>2</v>
      </c>
    </row>
    <row r="12" spans="1:9" ht="24.95" customHeight="1">
      <c r="A12" s="1" t="s">
        <v>8</v>
      </c>
      <c r="B12" s="9">
        <v>1577</v>
      </c>
      <c r="C12" s="10">
        <v>1401</v>
      </c>
      <c r="D12" s="10">
        <v>176</v>
      </c>
      <c r="E12" s="9">
        <f t="shared" si="1"/>
        <v>1571</v>
      </c>
      <c r="F12" s="10">
        <v>1400</v>
      </c>
      <c r="G12" s="10">
        <v>171</v>
      </c>
      <c r="H12" s="10">
        <f t="shared" si="0"/>
        <v>-1</v>
      </c>
      <c r="I12" s="10">
        <f t="shared" si="0"/>
        <v>-5</v>
      </c>
    </row>
    <row r="13" spans="1:9" ht="24.95" customHeight="1">
      <c r="A13" s="1" t="s">
        <v>9</v>
      </c>
      <c r="B13" s="9">
        <v>636</v>
      </c>
      <c r="C13" s="10">
        <v>433</v>
      </c>
      <c r="D13" s="10">
        <v>203</v>
      </c>
      <c r="E13" s="9">
        <f t="shared" si="1"/>
        <v>636</v>
      </c>
      <c r="F13" s="10">
        <v>432</v>
      </c>
      <c r="G13" s="10">
        <v>204</v>
      </c>
      <c r="H13" s="10">
        <f t="shared" si="0"/>
        <v>-1</v>
      </c>
      <c r="I13" s="10">
        <f t="shared" si="0"/>
        <v>1</v>
      </c>
    </row>
    <row r="14" spans="1:9" ht="24.95" customHeight="1">
      <c r="A14" s="1" t="s">
        <v>10</v>
      </c>
      <c r="B14" s="9">
        <v>696</v>
      </c>
      <c r="C14" s="10">
        <v>602</v>
      </c>
      <c r="D14" s="10">
        <v>94</v>
      </c>
      <c r="E14" s="9">
        <f t="shared" si="1"/>
        <v>707</v>
      </c>
      <c r="F14" s="10">
        <v>610</v>
      </c>
      <c r="G14" s="10">
        <v>97</v>
      </c>
      <c r="H14" s="10">
        <f t="shared" si="0"/>
        <v>8</v>
      </c>
      <c r="I14" s="10">
        <f t="shared" si="0"/>
        <v>3</v>
      </c>
    </row>
    <row r="15" spans="1:9" ht="24.95" customHeight="1">
      <c r="A15" s="1" t="s">
        <v>11</v>
      </c>
      <c r="B15" s="9">
        <v>4175</v>
      </c>
      <c r="C15" s="10">
        <v>3491</v>
      </c>
      <c r="D15" s="10">
        <v>684</v>
      </c>
      <c r="E15" s="9">
        <f t="shared" si="1"/>
        <v>4148</v>
      </c>
      <c r="F15" s="10">
        <v>3473</v>
      </c>
      <c r="G15" s="10">
        <v>675</v>
      </c>
      <c r="H15" s="10">
        <f t="shared" si="0"/>
        <v>-18</v>
      </c>
      <c r="I15" s="10">
        <f t="shared" si="0"/>
        <v>-9</v>
      </c>
    </row>
    <row r="16" spans="1:9" ht="24.95" customHeight="1">
      <c r="A16" s="1" t="s">
        <v>12</v>
      </c>
      <c r="B16" s="9">
        <v>2912</v>
      </c>
      <c r="C16" s="10">
        <v>2415</v>
      </c>
      <c r="D16" s="10">
        <v>497</v>
      </c>
      <c r="E16" s="9">
        <f t="shared" si="1"/>
        <v>2931</v>
      </c>
      <c r="F16" s="10">
        <v>2429</v>
      </c>
      <c r="G16" s="10">
        <v>502</v>
      </c>
      <c r="H16" s="10">
        <f t="shared" si="0"/>
        <v>14</v>
      </c>
      <c r="I16" s="10">
        <f t="shared" si="0"/>
        <v>5</v>
      </c>
    </row>
    <row r="17" spans="1:11" ht="24.95" customHeight="1">
      <c r="A17" s="1" t="s">
        <v>13</v>
      </c>
      <c r="B17" s="9">
        <v>1795</v>
      </c>
      <c r="C17" s="10">
        <v>1537</v>
      </c>
      <c r="D17" s="10">
        <v>258</v>
      </c>
      <c r="E17" s="9">
        <f t="shared" si="1"/>
        <v>1796</v>
      </c>
      <c r="F17" s="10">
        <v>1535</v>
      </c>
      <c r="G17" s="10">
        <v>261</v>
      </c>
      <c r="H17" s="10">
        <f t="shared" si="0"/>
        <v>-2</v>
      </c>
      <c r="I17" s="10">
        <f t="shared" si="0"/>
        <v>3</v>
      </c>
    </row>
    <row r="18" spans="1:11" ht="24.95" customHeight="1">
      <c r="A18" s="1" t="s">
        <v>14</v>
      </c>
      <c r="B18" s="9">
        <v>2655</v>
      </c>
      <c r="C18" s="10">
        <v>2103</v>
      </c>
      <c r="D18" s="10">
        <v>552</v>
      </c>
      <c r="E18" s="9">
        <f t="shared" si="1"/>
        <v>2620</v>
      </c>
      <c r="F18" s="10">
        <v>2081</v>
      </c>
      <c r="G18" s="10">
        <v>539</v>
      </c>
      <c r="H18" s="10">
        <f t="shared" si="0"/>
        <v>-22</v>
      </c>
      <c r="I18" s="10">
        <f t="shared" si="0"/>
        <v>-13</v>
      </c>
      <c r="K18" s="21"/>
    </row>
    <row r="19" spans="1:11" ht="24.95" customHeight="1">
      <c r="A19" s="1" t="s">
        <v>15</v>
      </c>
      <c r="B19" s="9">
        <v>593</v>
      </c>
      <c r="C19" s="10">
        <v>520</v>
      </c>
      <c r="D19" s="10">
        <v>73</v>
      </c>
      <c r="E19" s="9">
        <f t="shared" si="1"/>
        <v>634</v>
      </c>
      <c r="F19" s="10">
        <v>562</v>
      </c>
      <c r="G19" s="10">
        <v>72</v>
      </c>
      <c r="H19" s="10">
        <f t="shared" si="0"/>
        <v>42</v>
      </c>
      <c r="I19" s="10">
        <f t="shared" si="0"/>
        <v>-1</v>
      </c>
    </row>
    <row r="20" spans="1:11" ht="24.95" customHeight="1">
      <c r="A20" s="1" t="s">
        <v>17</v>
      </c>
      <c r="B20" s="9">
        <v>920</v>
      </c>
      <c r="C20" s="10">
        <v>454</v>
      </c>
      <c r="D20" s="10">
        <v>466</v>
      </c>
      <c r="E20" s="9">
        <f t="shared" si="1"/>
        <v>922</v>
      </c>
      <c r="F20" s="10">
        <v>461</v>
      </c>
      <c r="G20" s="10">
        <v>461</v>
      </c>
      <c r="H20" s="10">
        <f t="shared" si="0"/>
        <v>7</v>
      </c>
      <c r="I20" s="10">
        <f t="shared" si="0"/>
        <v>-5</v>
      </c>
    </row>
    <row r="21" spans="1:11" ht="24.95" customHeight="1">
      <c r="A21" s="1" t="s">
        <v>18</v>
      </c>
      <c r="B21" s="9">
        <v>316</v>
      </c>
      <c r="C21" s="10">
        <v>154</v>
      </c>
      <c r="D21" s="10">
        <v>162</v>
      </c>
      <c r="E21" s="9">
        <f t="shared" si="1"/>
        <v>318</v>
      </c>
      <c r="F21" s="10">
        <v>156</v>
      </c>
      <c r="G21" s="10">
        <v>162</v>
      </c>
      <c r="H21" s="10">
        <f t="shared" si="0"/>
        <v>2</v>
      </c>
      <c r="I21" s="10">
        <f t="shared" si="0"/>
        <v>0</v>
      </c>
    </row>
    <row r="22" spans="1:11" ht="24.95" customHeight="1">
      <c r="A22" s="1" t="s">
        <v>19</v>
      </c>
      <c r="B22" s="9">
        <v>135</v>
      </c>
      <c r="C22" s="10">
        <v>50</v>
      </c>
      <c r="D22" s="10">
        <v>85</v>
      </c>
      <c r="E22" s="9">
        <f t="shared" si="1"/>
        <v>137</v>
      </c>
      <c r="F22" s="10">
        <v>55</v>
      </c>
      <c r="G22" s="10">
        <v>82</v>
      </c>
      <c r="H22" s="10">
        <f t="shared" si="0"/>
        <v>5</v>
      </c>
      <c r="I22" s="10">
        <f t="shared" si="0"/>
        <v>-3</v>
      </c>
    </row>
    <row r="23" spans="1:11" ht="24.95" customHeight="1">
      <c r="A23" s="1" t="s">
        <v>20</v>
      </c>
      <c r="B23" s="9">
        <v>226</v>
      </c>
      <c r="C23" s="10">
        <v>155</v>
      </c>
      <c r="D23" s="10">
        <v>71</v>
      </c>
      <c r="E23" s="9">
        <f t="shared" si="1"/>
        <v>228</v>
      </c>
      <c r="F23" s="10">
        <v>158</v>
      </c>
      <c r="G23" s="10">
        <v>70</v>
      </c>
      <c r="H23" s="10">
        <f t="shared" si="0"/>
        <v>3</v>
      </c>
      <c r="I23" s="10">
        <f t="shared" si="0"/>
        <v>-1</v>
      </c>
    </row>
    <row r="24" spans="1:11" ht="24.95" customHeight="1">
      <c r="A24" s="1" t="s">
        <v>21</v>
      </c>
      <c r="B24" s="9">
        <v>225</v>
      </c>
      <c r="C24" s="10">
        <v>144</v>
      </c>
      <c r="D24" s="10">
        <v>81</v>
      </c>
      <c r="E24" s="9">
        <f t="shared" si="1"/>
        <v>222</v>
      </c>
      <c r="F24" s="10">
        <v>143</v>
      </c>
      <c r="G24" s="10">
        <v>79</v>
      </c>
      <c r="H24" s="10">
        <f t="shared" si="0"/>
        <v>-1</v>
      </c>
      <c r="I24" s="10">
        <f t="shared" si="0"/>
        <v>-2</v>
      </c>
    </row>
    <row r="25" spans="1:11" ht="24.95" customHeight="1">
      <c r="A25" s="1" t="s">
        <v>22</v>
      </c>
      <c r="B25" s="9">
        <v>795</v>
      </c>
      <c r="C25" s="10">
        <v>484</v>
      </c>
      <c r="D25" s="10">
        <v>311</v>
      </c>
      <c r="E25" s="9">
        <f t="shared" si="1"/>
        <v>794</v>
      </c>
      <c r="F25" s="10">
        <v>482</v>
      </c>
      <c r="G25" s="10">
        <v>312</v>
      </c>
      <c r="H25" s="10">
        <f t="shared" si="0"/>
        <v>-2</v>
      </c>
      <c r="I25" s="10">
        <f t="shared" si="0"/>
        <v>1</v>
      </c>
    </row>
    <row r="26" spans="1:11" ht="24.95" customHeight="1">
      <c r="A26" s="1" t="s">
        <v>23</v>
      </c>
      <c r="B26" s="9">
        <v>831</v>
      </c>
      <c r="C26" s="10">
        <v>457</v>
      </c>
      <c r="D26" s="10">
        <v>374</v>
      </c>
      <c r="E26" s="9">
        <f t="shared" si="1"/>
        <v>814</v>
      </c>
      <c r="F26" s="10">
        <v>448</v>
      </c>
      <c r="G26" s="10">
        <v>366</v>
      </c>
      <c r="H26" s="10">
        <f t="shared" si="0"/>
        <v>-9</v>
      </c>
      <c r="I26" s="10">
        <f t="shared" si="0"/>
        <v>-8</v>
      </c>
    </row>
    <row r="27" spans="1:11" ht="24.95" customHeight="1">
      <c r="A27" s="1" t="s">
        <v>24</v>
      </c>
      <c r="B27" s="9">
        <v>179</v>
      </c>
      <c r="C27" s="10">
        <v>62</v>
      </c>
      <c r="D27" s="10">
        <v>117</v>
      </c>
      <c r="E27" s="9">
        <f t="shared" si="1"/>
        <v>185</v>
      </c>
      <c r="F27" s="10">
        <v>66</v>
      </c>
      <c r="G27" s="10">
        <v>119</v>
      </c>
      <c r="H27" s="10">
        <f t="shared" si="0"/>
        <v>4</v>
      </c>
      <c r="I27" s="10">
        <f t="shared" si="0"/>
        <v>2</v>
      </c>
    </row>
    <row r="28" spans="1:11" ht="24.95" customHeight="1">
      <c r="A28" s="1" t="s">
        <v>25</v>
      </c>
      <c r="B28" s="9">
        <v>234</v>
      </c>
      <c r="C28" s="10">
        <v>87</v>
      </c>
      <c r="D28" s="10">
        <v>147</v>
      </c>
      <c r="E28" s="9">
        <f t="shared" si="1"/>
        <v>240</v>
      </c>
      <c r="F28" s="10">
        <v>91</v>
      </c>
      <c r="G28" s="10">
        <v>149</v>
      </c>
      <c r="H28" s="10">
        <f t="shared" si="0"/>
        <v>4</v>
      </c>
      <c r="I28" s="10">
        <f t="shared" si="0"/>
        <v>2</v>
      </c>
    </row>
    <row r="29" spans="1:11" ht="24.95" customHeight="1">
      <c r="A29" s="1" t="s">
        <v>67</v>
      </c>
      <c r="B29" s="9">
        <v>139</v>
      </c>
      <c r="C29" s="10">
        <v>111</v>
      </c>
      <c r="D29" s="10">
        <v>28</v>
      </c>
      <c r="E29" s="9">
        <f t="shared" si="1"/>
        <v>143</v>
      </c>
      <c r="F29" s="10">
        <v>111</v>
      </c>
      <c r="G29" s="10">
        <v>32</v>
      </c>
      <c r="H29" s="10">
        <f>SUM(F29-C29)</f>
        <v>0</v>
      </c>
      <c r="I29" s="10">
        <f>SUM(G29-D29)</f>
        <v>4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K29"/>
  <sheetViews>
    <sheetView workbookViewId="0">
      <selection activeCell="H12" sqref="H12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8" t="s">
        <v>27</v>
      </c>
      <c r="B3" s="160" t="s">
        <v>83</v>
      </c>
      <c r="C3" s="167"/>
      <c r="D3" s="168"/>
      <c r="E3" s="160" t="s">
        <v>81</v>
      </c>
      <c r="F3" s="167"/>
      <c r="G3" s="168"/>
      <c r="H3" s="160" t="s">
        <v>2</v>
      </c>
      <c r="I3" s="168"/>
    </row>
    <row r="4" spans="1:9" ht="27.75" customHeight="1">
      <c r="A4" s="159"/>
      <c r="B4" s="7" t="s">
        <v>74</v>
      </c>
      <c r="C4" s="7" t="s">
        <v>75</v>
      </c>
      <c r="D4" s="7" t="s">
        <v>76</v>
      </c>
      <c r="E4" s="7" t="s">
        <v>78</v>
      </c>
      <c r="F4" s="7" t="s">
        <v>79</v>
      </c>
      <c r="G4" s="7" t="s">
        <v>80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v>31909</v>
      </c>
      <c r="C5" s="9">
        <v>23713</v>
      </c>
      <c r="D5" s="9">
        <v>8196</v>
      </c>
      <c r="E5" s="9">
        <v>32182</v>
      </c>
      <c r="F5" s="9">
        <v>23936</v>
      </c>
      <c r="G5" s="9">
        <v>8246</v>
      </c>
      <c r="H5" s="9">
        <f>SUM(F5-C5)</f>
        <v>223</v>
      </c>
      <c r="I5" s="9">
        <f>SUM(G5-D5)</f>
        <v>50</v>
      </c>
    </row>
    <row r="6" spans="1:9" ht="24.95" customHeight="1">
      <c r="A6" s="1" t="s">
        <v>3</v>
      </c>
      <c r="B6" s="9">
        <f>C6+D6</f>
        <v>2354</v>
      </c>
      <c r="C6" s="10">
        <v>1585</v>
      </c>
      <c r="D6" s="10">
        <v>769</v>
      </c>
      <c r="E6" s="9">
        <v>2360</v>
      </c>
      <c r="F6" s="10">
        <v>1597</v>
      </c>
      <c r="G6" s="10">
        <v>763</v>
      </c>
      <c r="H6" s="10">
        <f t="shared" ref="H6:I28" si="0">SUM(F6-C6)</f>
        <v>12</v>
      </c>
      <c r="I6" s="10">
        <f t="shared" si="0"/>
        <v>-6</v>
      </c>
    </row>
    <row r="7" spans="1:9" ht="24.95" customHeight="1">
      <c r="A7" s="1" t="s">
        <v>4</v>
      </c>
      <c r="B7" s="9">
        <f t="shared" ref="B7:B29" si="1">C7+D7</f>
        <v>1753</v>
      </c>
      <c r="C7" s="10">
        <v>1255</v>
      </c>
      <c r="D7" s="10">
        <v>498</v>
      </c>
      <c r="E7" s="9">
        <v>1812</v>
      </c>
      <c r="F7" s="10">
        <v>1301</v>
      </c>
      <c r="G7" s="10">
        <v>511</v>
      </c>
      <c r="H7" s="10">
        <f t="shared" si="0"/>
        <v>46</v>
      </c>
      <c r="I7" s="10">
        <f t="shared" si="0"/>
        <v>13</v>
      </c>
    </row>
    <row r="8" spans="1:9" ht="24.95" customHeight="1">
      <c r="A8" s="1" t="s">
        <v>5</v>
      </c>
      <c r="B8" s="9">
        <f t="shared" si="1"/>
        <v>5762</v>
      </c>
      <c r="C8" s="10">
        <v>3807</v>
      </c>
      <c r="D8" s="10">
        <v>1955</v>
      </c>
      <c r="E8" s="9">
        <v>5838</v>
      </c>
      <c r="F8" s="10">
        <v>3843</v>
      </c>
      <c r="G8" s="10">
        <v>1995</v>
      </c>
      <c r="H8" s="10">
        <f t="shared" si="0"/>
        <v>36</v>
      </c>
      <c r="I8" s="10">
        <f t="shared" si="0"/>
        <v>40</v>
      </c>
    </row>
    <row r="9" spans="1:9" ht="24.95" customHeight="1">
      <c r="A9" s="1" t="s">
        <v>61</v>
      </c>
      <c r="B9" s="9">
        <f t="shared" si="1"/>
        <v>2269</v>
      </c>
      <c r="C9" s="10">
        <v>1837</v>
      </c>
      <c r="D9" s="10">
        <v>432</v>
      </c>
      <c r="E9" s="9">
        <v>2253</v>
      </c>
      <c r="F9" s="10">
        <v>1833</v>
      </c>
      <c r="G9" s="10">
        <v>420</v>
      </c>
      <c r="H9" s="10">
        <f t="shared" si="0"/>
        <v>-4</v>
      </c>
      <c r="I9" s="10">
        <f t="shared" si="0"/>
        <v>-12</v>
      </c>
    </row>
    <row r="10" spans="1:9" ht="24.95" customHeight="1">
      <c r="A10" s="1" t="s">
        <v>6</v>
      </c>
      <c r="B10" s="9">
        <f t="shared" si="1"/>
        <v>192</v>
      </c>
      <c r="C10" s="10">
        <v>107</v>
      </c>
      <c r="D10" s="10">
        <v>85</v>
      </c>
      <c r="E10" s="9">
        <v>196</v>
      </c>
      <c r="F10" s="10">
        <v>108</v>
      </c>
      <c r="G10" s="10">
        <v>88</v>
      </c>
      <c r="H10" s="10">
        <f t="shared" si="0"/>
        <v>1</v>
      </c>
      <c r="I10" s="10">
        <f t="shared" si="0"/>
        <v>3</v>
      </c>
    </row>
    <row r="11" spans="1:9" ht="24.95" customHeight="1">
      <c r="A11" s="1" t="s">
        <v>7</v>
      </c>
      <c r="B11" s="9">
        <f t="shared" si="1"/>
        <v>533</v>
      </c>
      <c r="C11" s="10">
        <v>429</v>
      </c>
      <c r="D11" s="10">
        <v>104</v>
      </c>
      <c r="E11" s="9">
        <v>518</v>
      </c>
      <c r="F11" s="10">
        <v>415</v>
      </c>
      <c r="G11" s="10">
        <v>103</v>
      </c>
      <c r="H11" s="10">
        <f t="shared" si="0"/>
        <v>-14</v>
      </c>
      <c r="I11" s="10">
        <f t="shared" si="0"/>
        <v>-1</v>
      </c>
    </row>
    <row r="12" spans="1:9" ht="24.95" customHeight="1">
      <c r="A12" s="1" t="s">
        <v>8</v>
      </c>
      <c r="B12" s="9">
        <f t="shared" si="1"/>
        <v>1571</v>
      </c>
      <c r="C12" s="10">
        <v>1400</v>
      </c>
      <c r="D12" s="10">
        <v>171</v>
      </c>
      <c r="E12" s="9">
        <v>1571</v>
      </c>
      <c r="F12" s="10">
        <v>1407</v>
      </c>
      <c r="G12" s="10">
        <v>164</v>
      </c>
      <c r="H12" s="10">
        <f t="shared" si="0"/>
        <v>7</v>
      </c>
      <c r="I12" s="10">
        <f t="shared" si="0"/>
        <v>-7</v>
      </c>
    </row>
    <row r="13" spans="1:9" ht="24.95" customHeight="1">
      <c r="A13" s="1" t="s">
        <v>9</v>
      </c>
      <c r="B13" s="9">
        <f t="shared" si="1"/>
        <v>636</v>
      </c>
      <c r="C13" s="10">
        <v>432</v>
      </c>
      <c r="D13" s="10">
        <v>204</v>
      </c>
      <c r="E13" s="9">
        <v>660</v>
      </c>
      <c r="F13" s="10">
        <v>453</v>
      </c>
      <c r="G13" s="10">
        <v>207</v>
      </c>
      <c r="H13" s="10">
        <f t="shared" si="0"/>
        <v>21</v>
      </c>
      <c r="I13" s="10">
        <f t="shared" si="0"/>
        <v>3</v>
      </c>
    </row>
    <row r="14" spans="1:9" ht="24.95" customHeight="1">
      <c r="A14" s="1" t="s">
        <v>10</v>
      </c>
      <c r="B14" s="9">
        <f t="shared" si="1"/>
        <v>707</v>
      </c>
      <c r="C14" s="10">
        <v>610</v>
      </c>
      <c r="D14" s="10">
        <v>97</v>
      </c>
      <c r="E14" s="9">
        <v>714</v>
      </c>
      <c r="F14" s="10">
        <v>617</v>
      </c>
      <c r="G14" s="10">
        <v>97</v>
      </c>
      <c r="H14" s="10">
        <f t="shared" si="0"/>
        <v>7</v>
      </c>
      <c r="I14" s="10">
        <f t="shared" si="0"/>
        <v>0</v>
      </c>
    </row>
    <row r="15" spans="1:9" ht="24.95" customHeight="1">
      <c r="A15" s="1" t="s">
        <v>11</v>
      </c>
      <c r="B15" s="9">
        <f t="shared" si="1"/>
        <v>4148</v>
      </c>
      <c r="C15" s="10">
        <v>3473</v>
      </c>
      <c r="D15" s="10">
        <v>675</v>
      </c>
      <c r="E15" s="9">
        <v>4196</v>
      </c>
      <c r="F15" s="10">
        <v>3513</v>
      </c>
      <c r="G15" s="10">
        <v>683</v>
      </c>
      <c r="H15" s="10">
        <f t="shared" si="0"/>
        <v>40</v>
      </c>
      <c r="I15" s="10">
        <f t="shared" si="0"/>
        <v>8</v>
      </c>
    </row>
    <row r="16" spans="1:9" ht="24.95" customHeight="1">
      <c r="A16" s="1" t="s">
        <v>12</v>
      </c>
      <c r="B16" s="9">
        <f t="shared" si="1"/>
        <v>2931</v>
      </c>
      <c r="C16" s="10">
        <v>2429</v>
      </c>
      <c r="D16" s="10">
        <v>502</v>
      </c>
      <c r="E16" s="9">
        <v>2989</v>
      </c>
      <c r="F16" s="10">
        <v>2471</v>
      </c>
      <c r="G16" s="10">
        <v>518</v>
      </c>
      <c r="H16" s="10">
        <f t="shared" si="0"/>
        <v>42</v>
      </c>
      <c r="I16" s="10">
        <f t="shared" si="0"/>
        <v>16</v>
      </c>
    </row>
    <row r="17" spans="1:11" ht="24.95" customHeight="1">
      <c r="A17" s="1" t="s">
        <v>13</v>
      </c>
      <c r="B17" s="9">
        <f t="shared" si="1"/>
        <v>1796</v>
      </c>
      <c r="C17" s="10">
        <v>1535</v>
      </c>
      <c r="D17" s="10">
        <v>261</v>
      </c>
      <c r="E17" s="9">
        <v>1809</v>
      </c>
      <c r="F17" s="10">
        <v>1544</v>
      </c>
      <c r="G17" s="10">
        <v>265</v>
      </c>
      <c r="H17" s="10">
        <f t="shared" si="0"/>
        <v>9</v>
      </c>
      <c r="I17" s="10">
        <f t="shared" si="0"/>
        <v>4</v>
      </c>
    </row>
    <row r="18" spans="1:11" ht="24.95" customHeight="1">
      <c r="A18" s="1" t="s">
        <v>14</v>
      </c>
      <c r="B18" s="9">
        <f t="shared" si="1"/>
        <v>2620</v>
      </c>
      <c r="C18" s="10">
        <v>2081</v>
      </c>
      <c r="D18" s="10">
        <v>539</v>
      </c>
      <c r="E18" s="9">
        <v>2635</v>
      </c>
      <c r="F18" s="10">
        <v>2100</v>
      </c>
      <c r="G18" s="10">
        <v>535</v>
      </c>
      <c r="H18" s="10">
        <f t="shared" si="0"/>
        <v>19</v>
      </c>
      <c r="I18" s="10">
        <f t="shared" si="0"/>
        <v>-4</v>
      </c>
      <c r="K18" s="21"/>
    </row>
    <row r="19" spans="1:11" ht="24.95" customHeight="1">
      <c r="A19" s="1" t="s">
        <v>15</v>
      </c>
      <c r="B19" s="9">
        <f t="shared" si="1"/>
        <v>634</v>
      </c>
      <c r="C19" s="10">
        <v>562</v>
      </c>
      <c r="D19" s="10">
        <v>72</v>
      </c>
      <c r="E19" s="9">
        <v>637</v>
      </c>
      <c r="F19" s="10">
        <v>568</v>
      </c>
      <c r="G19" s="10">
        <v>69</v>
      </c>
      <c r="H19" s="10">
        <f t="shared" si="0"/>
        <v>6</v>
      </c>
      <c r="I19" s="10">
        <f t="shared" si="0"/>
        <v>-3</v>
      </c>
    </row>
    <row r="20" spans="1:11" ht="24.95" customHeight="1">
      <c r="A20" s="1" t="s">
        <v>17</v>
      </c>
      <c r="B20" s="9">
        <f t="shared" si="1"/>
        <v>922</v>
      </c>
      <c r="C20" s="10">
        <v>461</v>
      </c>
      <c r="D20" s="10">
        <v>461</v>
      </c>
      <c r="E20" s="9">
        <v>923</v>
      </c>
      <c r="F20" s="10">
        <v>465</v>
      </c>
      <c r="G20" s="10">
        <v>458</v>
      </c>
      <c r="H20" s="10">
        <f t="shared" si="0"/>
        <v>4</v>
      </c>
      <c r="I20" s="10">
        <f t="shared" si="0"/>
        <v>-3</v>
      </c>
    </row>
    <row r="21" spans="1:11" ht="24.95" customHeight="1">
      <c r="A21" s="1" t="s">
        <v>18</v>
      </c>
      <c r="B21" s="9">
        <f t="shared" si="1"/>
        <v>318</v>
      </c>
      <c r="C21" s="10">
        <v>156</v>
      </c>
      <c r="D21" s="10">
        <v>162</v>
      </c>
      <c r="E21" s="9">
        <v>328</v>
      </c>
      <c r="F21" s="10">
        <v>159</v>
      </c>
      <c r="G21" s="10">
        <v>169</v>
      </c>
      <c r="H21" s="10">
        <f t="shared" si="0"/>
        <v>3</v>
      </c>
      <c r="I21" s="10">
        <f t="shared" si="0"/>
        <v>7</v>
      </c>
    </row>
    <row r="22" spans="1:11" ht="24.95" customHeight="1">
      <c r="A22" s="1" t="s">
        <v>19</v>
      </c>
      <c r="B22" s="9">
        <f t="shared" si="1"/>
        <v>137</v>
      </c>
      <c r="C22" s="10">
        <v>55</v>
      </c>
      <c r="D22" s="10">
        <v>82</v>
      </c>
      <c r="E22" s="9">
        <v>140</v>
      </c>
      <c r="F22" s="10">
        <v>56</v>
      </c>
      <c r="G22" s="10">
        <v>84</v>
      </c>
      <c r="H22" s="10">
        <f t="shared" si="0"/>
        <v>1</v>
      </c>
      <c r="I22" s="10">
        <f t="shared" si="0"/>
        <v>2</v>
      </c>
    </row>
    <row r="23" spans="1:11" ht="24.95" customHeight="1">
      <c r="A23" s="1" t="s">
        <v>20</v>
      </c>
      <c r="B23" s="9">
        <f t="shared" si="1"/>
        <v>228</v>
      </c>
      <c r="C23" s="10">
        <v>158</v>
      </c>
      <c r="D23" s="10">
        <v>70</v>
      </c>
      <c r="E23" s="9">
        <v>218</v>
      </c>
      <c r="F23" s="10">
        <v>151</v>
      </c>
      <c r="G23" s="10">
        <v>67</v>
      </c>
      <c r="H23" s="10">
        <f t="shared" si="0"/>
        <v>-7</v>
      </c>
      <c r="I23" s="10">
        <f t="shared" si="0"/>
        <v>-3</v>
      </c>
    </row>
    <row r="24" spans="1:11" ht="24.95" customHeight="1">
      <c r="A24" s="1" t="s">
        <v>21</v>
      </c>
      <c r="B24" s="9">
        <f t="shared" si="1"/>
        <v>222</v>
      </c>
      <c r="C24" s="10">
        <v>143</v>
      </c>
      <c r="D24" s="10">
        <v>79</v>
      </c>
      <c r="E24" s="9">
        <v>218</v>
      </c>
      <c r="F24" s="10">
        <v>140</v>
      </c>
      <c r="G24" s="10">
        <v>78</v>
      </c>
      <c r="H24" s="10">
        <f t="shared" si="0"/>
        <v>-3</v>
      </c>
      <c r="I24" s="10">
        <f t="shared" si="0"/>
        <v>-1</v>
      </c>
    </row>
    <row r="25" spans="1:11" ht="24.95" customHeight="1">
      <c r="A25" s="1" t="s">
        <v>22</v>
      </c>
      <c r="B25" s="9">
        <f t="shared" si="1"/>
        <v>794</v>
      </c>
      <c r="C25" s="10">
        <v>482</v>
      </c>
      <c r="D25" s="10">
        <v>312</v>
      </c>
      <c r="E25" s="9">
        <v>801</v>
      </c>
      <c r="F25" s="10">
        <v>492</v>
      </c>
      <c r="G25" s="10">
        <v>309</v>
      </c>
      <c r="H25" s="10">
        <f t="shared" si="0"/>
        <v>10</v>
      </c>
      <c r="I25" s="10">
        <f t="shared" si="0"/>
        <v>-3</v>
      </c>
    </row>
    <row r="26" spans="1:11" ht="24.95" customHeight="1">
      <c r="A26" s="1" t="s">
        <v>23</v>
      </c>
      <c r="B26" s="9">
        <f t="shared" si="1"/>
        <v>814</v>
      </c>
      <c r="C26" s="10">
        <v>448</v>
      </c>
      <c r="D26" s="10">
        <v>366</v>
      </c>
      <c r="E26" s="9">
        <v>795</v>
      </c>
      <c r="F26" s="10">
        <v>437</v>
      </c>
      <c r="G26" s="10">
        <v>358</v>
      </c>
      <c r="H26" s="10">
        <f t="shared" si="0"/>
        <v>-11</v>
      </c>
      <c r="I26" s="10">
        <f t="shared" si="0"/>
        <v>-8</v>
      </c>
    </row>
    <row r="27" spans="1:11" ht="24.95" customHeight="1">
      <c r="A27" s="1" t="s">
        <v>24</v>
      </c>
      <c r="B27" s="9">
        <f t="shared" si="1"/>
        <v>185</v>
      </c>
      <c r="C27" s="10">
        <v>66</v>
      </c>
      <c r="D27" s="10">
        <v>119</v>
      </c>
      <c r="E27" s="9">
        <v>187</v>
      </c>
      <c r="F27" s="10">
        <v>69</v>
      </c>
      <c r="G27" s="10">
        <v>118</v>
      </c>
      <c r="H27" s="10">
        <f t="shared" si="0"/>
        <v>3</v>
      </c>
      <c r="I27" s="10">
        <f t="shared" si="0"/>
        <v>-1</v>
      </c>
    </row>
    <row r="28" spans="1:11" ht="24.95" customHeight="1">
      <c r="A28" s="1" t="s">
        <v>25</v>
      </c>
      <c r="B28" s="9">
        <f t="shared" si="1"/>
        <v>240</v>
      </c>
      <c r="C28" s="10">
        <v>91</v>
      </c>
      <c r="D28" s="10">
        <v>149</v>
      </c>
      <c r="E28" s="9">
        <v>238</v>
      </c>
      <c r="F28" s="10">
        <v>88</v>
      </c>
      <c r="G28" s="10">
        <v>150</v>
      </c>
      <c r="H28" s="10">
        <f t="shared" si="0"/>
        <v>-3</v>
      </c>
      <c r="I28" s="10">
        <f t="shared" si="0"/>
        <v>1</v>
      </c>
    </row>
    <row r="29" spans="1:11" ht="24.95" customHeight="1">
      <c r="A29" s="1" t="s">
        <v>67</v>
      </c>
      <c r="B29" s="9">
        <f t="shared" si="1"/>
        <v>143</v>
      </c>
      <c r="C29" s="10">
        <v>111</v>
      </c>
      <c r="D29" s="10">
        <v>32</v>
      </c>
      <c r="E29" s="9">
        <v>146</v>
      </c>
      <c r="F29" s="10">
        <v>109</v>
      </c>
      <c r="G29" s="10">
        <v>37</v>
      </c>
      <c r="H29" s="10">
        <f>SUM(F29-C29)</f>
        <v>-2</v>
      </c>
      <c r="I29" s="10">
        <f>SUM(G29-D29)</f>
        <v>5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K29"/>
  <sheetViews>
    <sheetView topLeftCell="A8" workbookViewId="0">
      <selection activeCell="E3" sqref="E3:G29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8" t="s">
        <v>27</v>
      </c>
      <c r="B3" s="160" t="s">
        <v>81</v>
      </c>
      <c r="C3" s="167"/>
      <c r="D3" s="168"/>
      <c r="E3" s="160" t="s">
        <v>82</v>
      </c>
      <c r="F3" s="167"/>
      <c r="G3" s="168"/>
      <c r="H3" s="160" t="s">
        <v>2</v>
      </c>
      <c r="I3" s="168"/>
    </row>
    <row r="4" spans="1:9" ht="27.75" customHeight="1">
      <c r="A4" s="159"/>
      <c r="B4" s="7" t="s">
        <v>74</v>
      </c>
      <c r="C4" s="7" t="s">
        <v>75</v>
      </c>
      <c r="D4" s="7" t="s">
        <v>76</v>
      </c>
      <c r="E4" s="7" t="s">
        <v>78</v>
      </c>
      <c r="F4" s="7" t="s">
        <v>79</v>
      </c>
      <c r="G4" s="7" t="s">
        <v>80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v>32182</v>
      </c>
      <c r="C5" s="9">
        <v>23936</v>
      </c>
      <c r="D5" s="9">
        <v>8246</v>
      </c>
      <c r="E5" s="9">
        <v>32529</v>
      </c>
      <c r="F5" s="9">
        <v>24236</v>
      </c>
      <c r="G5" s="9">
        <v>8293</v>
      </c>
      <c r="H5" s="9">
        <f>SUM(F5-C5)</f>
        <v>300</v>
      </c>
      <c r="I5" s="9">
        <f>SUM(G5-D5)</f>
        <v>47</v>
      </c>
    </row>
    <row r="6" spans="1:9" ht="24.95" customHeight="1">
      <c r="A6" s="1" t="s">
        <v>3</v>
      </c>
      <c r="B6" s="9">
        <v>2360</v>
      </c>
      <c r="C6" s="10">
        <v>1597</v>
      </c>
      <c r="D6" s="10">
        <v>763</v>
      </c>
      <c r="E6" s="9">
        <v>2364</v>
      </c>
      <c r="F6" s="10">
        <v>1605</v>
      </c>
      <c r="G6" s="10">
        <v>759</v>
      </c>
      <c r="H6" s="10">
        <f t="shared" ref="H6:I28" si="0">SUM(F6-C6)</f>
        <v>8</v>
      </c>
      <c r="I6" s="10">
        <f t="shared" si="0"/>
        <v>-4</v>
      </c>
    </row>
    <row r="7" spans="1:9" ht="24.95" customHeight="1">
      <c r="A7" s="1" t="s">
        <v>4</v>
      </c>
      <c r="B7" s="9">
        <v>1812</v>
      </c>
      <c r="C7" s="10">
        <v>1301</v>
      </c>
      <c r="D7" s="10">
        <v>511</v>
      </c>
      <c r="E7" s="9">
        <v>1853</v>
      </c>
      <c r="F7" s="10">
        <v>1330</v>
      </c>
      <c r="G7" s="10">
        <v>523</v>
      </c>
      <c r="H7" s="10">
        <f t="shared" si="0"/>
        <v>29</v>
      </c>
      <c r="I7" s="10">
        <f t="shared" si="0"/>
        <v>12</v>
      </c>
    </row>
    <row r="8" spans="1:9" ht="24.95" customHeight="1">
      <c r="A8" s="1" t="s">
        <v>5</v>
      </c>
      <c r="B8" s="9">
        <v>5838</v>
      </c>
      <c r="C8" s="10">
        <v>3843</v>
      </c>
      <c r="D8" s="10">
        <v>1995</v>
      </c>
      <c r="E8" s="9">
        <v>5947</v>
      </c>
      <c r="F8" s="10">
        <v>3916</v>
      </c>
      <c r="G8" s="10">
        <v>2031</v>
      </c>
      <c r="H8" s="10">
        <f t="shared" si="0"/>
        <v>73</v>
      </c>
      <c r="I8" s="10">
        <f t="shared" si="0"/>
        <v>36</v>
      </c>
    </row>
    <row r="9" spans="1:9" ht="24.95" customHeight="1">
      <c r="A9" s="1" t="s">
        <v>61</v>
      </c>
      <c r="B9" s="9">
        <v>2253</v>
      </c>
      <c r="C9" s="10">
        <v>1833</v>
      </c>
      <c r="D9" s="10">
        <v>420</v>
      </c>
      <c r="E9" s="9">
        <v>2307</v>
      </c>
      <c r="F9" s="10">
        <v>1869</v>
      </c>
      <c r="G9" s="10">
        <v>438</v>
      </c>
      <c r="H9" s="10">
        <f t="shared" si="0"/>
        <v>36</v>
      </c>
      <c r="I9" s="10">
        <f t="shared" si="0"/>
        <v>18</v>
      </c>
    </row>
    <row r="10" spans="1:9" ht="24.95" customHeight="1">
      <c r="A10" s="1" t="s">
        <v>6</v>
      </c>
      <c r="B10" s="9">
        <v>196</v>
      </c>
      <c r="C10" s="10">
        <v>108</v>
      </c>
      <c r="D10" s="10">
        <v>88</v>
      </c>
      <c r="E10" s="9">
        <v>188</v>
      </c>
      <c r="F10" s="10">
        <v>102</v>
      </c>
      <c r="G10" s="10">
        <v>86</v>
      </c>
      <c r="H10" s="10">
        <f t="shared" si="0"/>
        <v>-6</v>
      </c>
      <c r="I10" s="10">
        <f t="shared" si="0"/>
        <v>-2</v>
      </c>
    </row>
    <row r="11" spans="1:9" ht="24.95" customHeight="1">
      <c r="A11" s="1" t="s">
        <v>7</v>
      </c>
      <c r="B11" s="9">
        <v>518</v>
      </c>
      <c r="C11" s="10">
        <v>415</v>
      </c>
      <c r="D11" s="10">
        <v>103</v>
      </c>
      <c r="E11" s="9">
        <v>529</v>
      </c>
      <c r="F11" s="10">
        <v>429</v>
      </c>
      <c r="G11" s="10">
        <v>100</v>
      </c>
      <c r="H11" s="10">
        <f t="shared" si="0"/>
        <v>14</v>
      </c>
      <c r="I11" s="10">
        <f t="shared" si="0"/>
        <v>-3</v>
      </c>
    </row>
    <row r="12" spans="1:9" ht="24.95" customHeight="1">
      <c r="A12" s="1" t="s">
        <v>8</v>
      </c>
      <c r="B12" s="9">
        <v>1571</v>
      </c>
      <c r="C12" s="10">
        <v>1407</v>
      </c>
      <c r="D12" s="10">
        <v>164</v>
      </c>
      <c r="E12" s="9">
        <v>1578</v>
      </c>
      <c r="F12" s="10">
        <v>1414</v>
      </c>
      <c r="G12" s="10">
        <v>164</v>
      </c>
      <c r="H12" s="10">
        <f t="shared" si="0"/>
        <v>7</v>
      </c>
      <c r="I12" s="10">
        <f t="shared" si="0"/>
        <v>0</v>
      </c>
    </row>
    <row r="13" spans="1:9" ht="24.95" customHeight="1">
      <c r="A13" s="1" t="s">
        <v>9</v>
      </c>
      <c r="B13" s="9">
        <v>660</v>
      </c>
      <c r="C13" s="10">
        <v>453</v>
      </c>
      <c r="D13" s="10">
        <v>207</v>
      </c>
      <c r="E13" s="9">
        <v>656</v>
      </c>
      <c r="F13" s="10">
        <v>449</v>
      </c>
      <c r="G13" s="10">
        <v>207</v>
      </c>
      <c r="H13" s="10">
        <f t="shared" si="0"/>
        <v>-4</v>
      </c>
      <c r="I13" s="10">
        <f t="shared" si="0"/>
        <v>0</v>
      </c>
    </row>
    <row r="14" spans="1:9" ht="24.95" customHeight="1">
      <c r="A14" s="1" t="s">
        <v>10</v>
      </c>
      <c r="B14" s="9">
        <v>714</v>
      </c>
      <c r="C14" s="10">
        <v>617</v>
      </c>
      <c r="D14" s="10">
        <v>97</v>
      </c>
      <c r="E14" s="9">
        <v>730</v>
      </c>
      <c r="F14" s="10">
        <v>632</v>
      </c>
      <c r="G14" s="10">
        <v>98</v>
      </c>
      <c r="H14" s="10">
        <f t="shared" si="0"/>
        <v>15</v>
      </c>
      <c r="I14" s="10">
        <f t="shared" si="0"/>
        <v>1</v>
      </c>
    </row>
    <row r="15" spans="1:9" ht="24.95" customHeight="1">
      <c r="A15" s="1" t="s">
        <v>11</v>
      </c>
      <c r="B15" s="9">
        <v>4196</v>
      </c>
      <c r="C15" s="10">
        <v>3513</v>
      </c>
      <c r="D15" s="10">
        <v>683</v>
      </c>
      <c r="E15" s="9">
        <v>4271</v>
      </c>
      <c r="F15" s="10">
        <v>3583</v>
      </c>
      <c r="G15" s="10">
        <v>688</v>
      </c>
      <c r="H15" s="10">
        <f t="shared" si="0"/>
        <v>70</v>
      </c>
      <c r="I15" s="10">
        <f t="shared" si="0"/>
        <v>5</v>
      </c>
    </row>
    <row r="16" spans="1:9" ht="24.95" customHeight="1">
      <c r="A16" s="1" t="s">
        <v>12</v>
      </c>
      <c r="B16" s="9">
        <v>2989</v>
      </c>
      <c r="C16" s="10">
        <v>2471</v>
      </c>
      <c r="D16" s="10">
        <v>518</v>
      </c>
      <c r="E16" s="9">
        <v>3012</v>
      </c>
      <c r="F16" s="10">
        <v>2497</v>
      </c>
      <c r="G16" s="10">
        <v>515</v>
      </c>
      <c r="H16" s="10">
        <f t="shared" si="0"/>
        <v>26</v>
      </c>
      <c r="I16" s="10">
        <f t="shared" si="0"/>
        <v>-3</v>
      </c>
    </row>
    <row r="17" spans="1:11" ht="24.95" customHeight="1">
      <c r="A17" s="1" t="s">
        <v>13</v>
      </c>
      <c r="B17" s="9">
        <v>1809</v>
      </c>
      <c r="C17" s="10">
        <v>1544</v>
      </c>
      <c r="D17" s="10">
        <v>265</v>
      </c>
      <c r="E17" s="9">
        <v>1837</v>
      </c>
      <c r="F17" s="10">
        <v>1576</v>
      </c>
      <c r="G17" s="10">
        <v>261</v>
      </c>
      <c r="H17" s="10">
        <f t="shared" si="0"/>
        <v>32</v>
      </c>
      <c r="I17" s="10">
        <f t="shared" si="0"/>
        <v>-4</v>
      </c>
    </row>
    <row r="18" spans="1:11" ht="24.95" customHeight="1">
      <c r="A18" s="1" t="s">
        <v>14</v>
      </c>
      <c r="B18" s="9">
        <v>2635</v>
      </c>
      <c r="C18" s="10">
        <v>2100</v>
      </c>
      <c r="D18" s="10">
        <v>535</v>
      </c>
      <c r="E18" s="9">
        <v>2630</v>
      </c>
      <c r="F18" s="10">
        <v>2107</v>
      </c>
      <c r="G18" s="10">
        <v>523</v>
      </c>
      <c r="H18" s="10">
        <f t="shared" si="0"/>
        <v>7</v>
      </c>
      <c r="I18" s="10">
        <f t="shared" si="0"/>
        <v>-12</v>
      </c>
      <c r="K18" s="21"/>
    </row>
    <row r="19" spans="1:11" ht="24.95" customHeight="1">
      <c r="A19" s="1" t="s">
        <v>15</v>
      </c>
      <c r="B19" s="9">
        <v>637</v>
      </c>
      <c r="C19" s="10">
        <v>568</v>
      </c>
      <c r="D19" s="10">
        <v>69</v>
      </c>
      <c r="E19" s="9">
        <v>635</v>
      </c>
      <c r="F19" s="10">
        <v>568</v>
      </c>
      <c r="G19" s="10">
        <v>67</v>
      </c>
      <c r="H19" s="10">
        <f t="shared" si="0"/>
        <v>0</v>
      </c>
      <c r="I19" s="10">
        <f t="shared" si="0"/>
        <v>-2</v>
      </c>
    </row>
    <row r="20" spans="1:11" ht="24.95" customHeight="1">
      <c r="A20" s="1" t="s">
        <v>17</v>
      </c>
      <c r="B20" s="9">
        <v>923</v>
      </c>
      <c r="C20" s="10">
        <v>465</v>
      </c>
      <c r="D20" s="10">
        <v>458</v>
      </c>
      <c r="E20" s="9">
        <v>915</v>
      </c>
      <c r="F20" s="10">
        <v>463</v>
      </c>
      <c r="G20" s="10">
        <v>452</v>
      </c>
      <c r="H20" s="10">
        <f t="shared" si="0"/>
        <v>-2</v>
      </c>
      <c r="I20" s="10">
        <f t="shared" si="0"/>
        <v>-6</v>
      </c>
    </row>
    <row r="21" spans="1:11" ht="24.95" customHeight="1">
      <c r="A21" s="1" t="s">
        <v>18</v>
      </c>
      <c r="B21" s="9">
        <v>328</v>
      </c>
      <c r="C21" s="10">
        <v>159</v>
      </c>
      <c r="D21" s="10">
        <v>169</v>
      </c>
      <c r="E21" s="9">
        <v>326</v>
      </c>
      <c r="F21" s="10">
        <v>158</v>
      </c>
      <c r="G21" s="10">
        <v>168</v>
      </c>
      <c r="H21" s="10">
        <f t="shared" si="0"/>
        <v>-1</v>
      </c>
      <c r="I21" s="10">
        <f t="shared" si="0"/>
        <v>-1</v>
      </c>
    </row>
    <row r="22" spans="1:11" ht="24.95" customHeight="1">
      <c r="A22" s="1" t="s">
        <v>19</v>
      </c>
      <c r="B22" s="9">
        <v>140</v>
      </c>
      <c r="C22" s="10">
        <v>56</v>
      </c>
      <c r="D22" s="10">
        <v>84</v>
      </c>
      <c r="E22" s="9">
        <v>143</v>
      </c>
      <c r="F22" s="10">
        <v>57</v>
      </c>
      <c r="G22" s="10">
        <v>86</v>
      </c>
      <c r="H22" s="10">
        <f t="shared" si="0"/>
        <v>1</v>
      </c>
      <c r="I22" s="10">
        <f t="shared" si="0"/>
        <v>2</v>
      </c>
    </row>
    <row r="23" spans="1:11" ht="24.95" customHeight="1">
      <c r="A23" s="1" t="s">
        <v>20</v>
      </c>
      <c r="B23" s="9">
        <v>218</v>
      </c>
      <c r="C23" s="10">
        <v>151</v>
      </c>
      <c r="D23" s="10">
        <v>67</v>
      </c>
      <c r="E23" s="9">
        <v>217</v>
      </c>
      <c r="F23" s="10">
        <v>152</v>
      </c>
      <c r="G23" s="10">
        <v>65</v>
      </c>
      <c r="H23" s="10">
        <f t="shared" si="0"/>
        <v>1</v>
      </c>
      <c r="I23" s="10">
        <f t="shared" si="0"/>
        <v>-2</v>
      </c>
    </row>
    <row r="24" spans="1:11" ht="24.95" customHeight="1">
      <c r="A24" s="1" t="s">
        <v>21</v>
      </c>
      <c r="B24" s="9">
        <v>218</v>
      </c>
      <c r="C24" s="10">
        <v>140</v>
      </c>
      <c r="D24" s="10">
        <v>78</v>
      </c>
      <c r="E24" s="9">
        <v>221</v>
      </c>
      <c r="F24" s="10">
        <v>142</v>
      </c>
      <c r="G24" s="10">
        <v>79</v>
      </c>
      <c r="H24" s="10">
        <f t="shared" si="0"/>
        <v>2</v>
      </c>
      <c r="I24" s="10">
        <f t="shared" si="0"/>
        <v>1</v>
      </c>
    </row>
    <row r="25" spans="1:11" ht="24.95" customHeight="1">
      <c r="A25" s="1" t="s">
        <v>22</v>
      </c>
      <c r="B25" s="9">
        <v>801</v>
      </c>
      <c r="C25" s="10">
        <v>492</v>
      </c>
      <c r="D25" s="10">
        <v>309</v>
      </c>
      <c r="E25" s="9">
        <v>798</v>
      </c>
      <c r="F25" s="10">
        <v>486</v>
      </c>
      <c r="G25" s="10">
        <v>312</v>
      </c>
      <c r="H25" s="10">
        <f t="shared" si="0"/>
        <v>-6</v>
      </c>
      <c r="I25" s="10">
        <f t="shared" si="0"/>
        <v>3</v>
      </c>
    </row>
    <row r="26" spans="1:11" ht="24.95" customHeight="1">
      <c r="A26" s="1" t="s">
        <v>23</v>
      </c>
      <c r="B26" s="9">
        <v>795</v>
      </c>
      <c r="C26" s="10">
        <v>437</v>
      </c>
      <c r="D26" s="10">
        <v>358</v>
      </c>
      <c r="E26" s="9">
        <v>802</v>
      </c>
      <c r="F26" s="10">
        <v>441</v>
      </c>
      <c r="G26" s="10">
        <v>361</v>
      </c>
      <c r="H26" s="10">
        <f t="shared" si="0"/>
        <v>4</v>
      </c>
      <c r="I26" s="10">
        <f t="shared" si="0"/>
        <v>3</v>
      </c>
    </row>
    <row r="27" spans="1:11" ht="24.95" customHeight="1">
      <c r="A27" s="1" t="s">
        <v>24</v>
      </c>
      <c r="B27" s="9">
        <v>187</v>
      </c>
      <c r="C27" s="10">
        <v>69</v>
      </c>
      <c r="D27" s="10">
        <v>118</v>
      </c>
      <c r="E27" s="9">
        <v>186</v>
      </c>
      <c r="F27" s="10">
        <v>66</v>
      </c>
      <c r="G27" s="10">
        <v>120</v>
      </c>
      <c r="H27" s="10">
        <f t="shared" si="0"/>
        <v>-3</v>
      </c>
      <c r="I27" s="10">
        <f t="shared" si="0"/>
        <v>2</v>
      </c>
    </row>
    <row r="28" spans="1:11" ht="24.95" customHeight="1">
      <c r="A28" s="1" t="s">
        <v>25</v>
      </c>
      <c r="B28" s="9">
        <v>238</v>
      </c>
      <c r="C28" s="10">
        <v>88</v>
      </c>
      <c r="D28" s="10">
        <v>150</v>
      </c>
      <c r="E28" s="9">
        <v>239</v>
      </c>
      <c r="F28" s="10">
        <v>89</v>
      </c>
      <c r="G28" s="10">
        <v>150</v>
      </c>
      <c r="H28" s="10">
        <f t="shared" si="0"/>
        <v>1</v>
      </c>
      <c r="I28" s="10">
        <f t="shared" si="0"/>
        <v>0</v>
      </c>
    </row>
    <row r="29" spans="1:11" ht="24.95" customHeight="1">
      <c r="A29" s="1" t="s">
        <v>67</v>
      </c>
      <c r="B29" s="9">
        <v>146</v>
      </c>
      <c r="C29" s="10">
        <v>109</v>
      </c>
      <c r="D29" s="10">
        <v>37</v>
      </c>
      <c r="E29" s="9">
        <v>145</v>
      </c>
      <c r="F29" s="10">
        <v>105</v>
      </c>
      <c r="G29" s="10">
        <v>40</v>
      </c>
      <c r="H29" s="10">
        <f>SUM(F29-C29)</f>
        <v>-4</v>
      </c>
      <c r="I29" s="10">
        <f>SUM(G29-D29)</f>
        <v>3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K29"/>
  <sheetViews>
    <sheetView workbookViewId="0">
      <selection activeCell="E6" sqref="E6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8" t="s">
        <v>27</v>
      </c>
      <c r="B3" s="160" t="s">
        <v>82</v>
      </c>
      <c r="C3" s="167"/>
      <c r="D3" s="168"/>
      <c r="E3" s="160" t="s">
        <v>84</v>
      </c>
      <c r="F3" s="167"/>
      <c r="G3" s="168"/>
      <c r="H3" s="160" t="s">
        <v>2</v>
      </c>
      <c r="I3" s="168"/>
    </row>
    <row r="4" spans="1:9" ht="27.75" customHeight="1">
      <c r="A4" s="159"/>
      <c r="B4" s="7" t="s">
        <v>78</v>
      </c>
      <c r="C4" s="7" t="s">
        <v>79</v>
      </c>
      <c r="D4" s="7" t="s">
        <v>80</v>
      </c>
      <c r="E4" s="7" t="s">
        <v>78</v>
      </c>
      <c r="F4" s="7" t="s">
        <v>79</v>
      </c>
      <c r="G4" s="7" t="s">
        <v>80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v>32529</v>
      </c>
      <c r="C5" s="9">
        <v>24236</v>
      </c>
      <c r="D5" s="9">
        <v>8293</v>
      </c>
      <c r="E5" s="9">
        <f>F5+G5</f>
        <v>32778</v>
      </c>
      <c r="F5" s="9">
        <f>SUM(F6:F29)</f>
        <v>24398</v>
      </c>
      <c r="G5" s="9">
        <f>SUM(G6:G29)</f>
        <v>8380</v>
      </c>
      <c r="H5" s="9">
        <f>SUM(F5-C5)</f>
        <v>162</v>
      </c>
      <c r="I5" s="9">
        <f>SUM(G5-D5)</f>
        <v>87</v>
      </c>
    </row>
    <row r="6" spans="1:9" ht="24.95" customHeight="1">
      <c r="A6" s="1" t="s">
        <v>3</v>
      </c>
      <c r="B6" s="9">
        <v>2364</v>
      </c>
      <c r="C6" s="10">
        <v>1605</v>
      </c>
      <c r="D6" s="10">
        <v>759</v>
      </c>
      <c r="E6" s="9">
        <f>F6+G6</f>
        <v>2360</v>
      </c>
      <c r="F6" s="10">
        <v>1602</v>
      </c>
      <c r="G6" s="10">
        <v>758</v>
      </c>
      <c r="H6" s="10">
        <f t="shared" ref="H6:I28" si="0">SUM(F6-C6)</f>
        <v>-3</v>
      </c>
      <c r="I6" s="10">
        <f t="shared" si="0"/>
        <v>-1</v>
      </c>
    </row>
    <row r="7" spans="1:9" ht="24.95" customHeight="1">
      <c r="A7" s="1" t="s">
        <v>4</v>
      </c>
      <c r="B7" s="9">
        <v>1853</v>
      </c>
      <c r="C7" s="10">
        <v>1330</v>
      </c>
      <c r="D7" s="10">
        <v>523</v>
      </c>
      <c r="E7" s="9">
        <f t="shared" ref="E7:E29" si="1">F7+G7</f>
        <v>1882</v>
      </c>
      <c r="F7" s="10">
        <v>1347</v>
      </c>
      <c r="G7" s="10">
        <v>535</v>
      </c>
      <c r="H7" s="10">
        <f t="shared" si="0"/>
        <v>17</v>
      </c>
      <c r="I7" s="10">
        <f t="shared" si="0"/>
        <v>12</v>
      </c>
    </row>
    <row r="8" spans="1:9" ht="24.95" customHeight="1">
      <c r="A8" s="1" t="s">
        <v>5</v>
      </c>
      <c r="B8" s="9">
        <v>5947</v>
      </c>
      <c r="C8" s="10">
        <v>3916</v>
      </c>
      <c r="D8" s="10">
        <v>2031</v>
      </c>
      <c r="E8" s="9">
        <f t="shared" si="1"/>
        <v>6005</v>
      </c>
      <c r="F8" s="10">
        <v>3946</v>
      </c>
      <c r="G8" s="10">
        <v>2059</v>
      </c>
      <c r="H8" s="10">
        <f t="shared" si="0"/>
        <v>30</v>
      </c>
      <c r="I8" s="10">
        <f t="shared" si="0"/>
        <v>28</v>
      </c>
    </row>
    <row r="9" spans="1:9" ht="24.95" customHeight="1">
      <c r="A9" s="1" t="s">
        <v>61</v>
      </c>
      <c r="B9" s="9">
        <v>2307</v>
      </c>
      <c r="C9" s="10">
        <v>1869</v>
      </c>
      <c r="D9" s="10">
        <v>438</v>
      </c>
      <c r="E9" s="9">
        <f t="shared" si="1"/>
        <v>2325</v>
      </c>
      <c r="F9" s="10">
        <v>1873</v>
      </c>
      <c r="G9" s="10">
        <v>452</v>
      </c>
      <c r="H9" s="10">
        <f t="shared" si="0"/>
        <v>4</v>
      </c>
      <c r="I9" s="10">
        <f t="shared" si="0"/>
        <v>14</v>
      </c>
    </row>
    <row r="10" spans="1:9" ht="24.95" customHeight="1">
      <c r="A10" s="1" t="s">
        <v>6</v>
      </c>
      <c r="B10" s="9">
        <v>188</v>
      </c>
      <c r="C10" s="10">
        <v>102</v>
      </c>
      <c r="D10" s="10">
        <v>86</v>
      </c>
      <c r="E10" s="9">
        <f t="shared" si="1"/>
        <v>188</v>
      </c>
      <c r="F10" s="10">
        <v>101</v>
      </c>
      <c r="G10" s="10">
        <v>87</v>
      </c>
      <c r="H10" s="10">
        <f t="shared" si="0"/>
        <v>-1</v>
      </c>
      <c r="I10" s="10">
        <f t="shared" si="0"/>
        <v>1</v>
      </c>
    </row>
    <row r="11" spans="1:9" ht="24.95" customHeight="1">
      <c r="A11" s="1" t="s">
        <v>7</v>
      </c>
      <c r="B11" s="9">
        <v>529</v>
      </c>
      <c r="C11" s="10">
        <v>429</v>
      </c>
      <c r="D11" s="10">
        <v>100</v>
      </c>
      <c r="E11" s="9">
        <f t="shared" si="1"/>
        <v>532</v>
      </c>
      <c r="F11" s="10">
        <v>429</v>
      </c>
      <c r="G11" s="10">
        <v>103</v>
      </c>
      <c r="H11" s="10">
        <f t="shared" si="0"/>
        <v>0</v>
      </c>
      <c r="I11" s="10">
        <f t="shared" si="0"/>
        <v>3</v>
      </c>
    </row>
    <row r="12" spans="1:9" ht="24.95" customHeight="1">
      <c r="A12" s="1" t="s">
        <v>8</v>
      </c>
      <c r="B12" s="9">
        <v>1578</v>
      </c>
      <c r="C12" s="10">
        <v>1414</v>
      </c>
      <c r="D12" s="10">
        <v>164</v>
      </c>
      <c r="E12" s="9">
        <f t="shared" si="1"/>
        <v>1597</v>
      </c>
      <c r="F12" s="10">
        <v>1429</v>
      </c>
      <c r="G12" s="10">
        <v>168</v>
      </c>
      <c r="H12" s="10">
        <f t="shared" si="0"/>
        <v>15</v>
      </c>
      <c r="I12" s="10">
        <f t="shared" si="0"/>
        <v>4</v>
      </c>
    </row>
    <row r="13" spans="1:9" ht="24.95" customHeight="1">
      <c r="A13" s="1" t="s">
        <v>9</v>
      </c>
      <c r="B13" s="9">
        <v>656</v>
      </c>
      <c r="C13" s="10">
        <v>449</v>
      </c>
      <c r="D13" s="10">
        <v>207</v>
      </c>
      <c r="E13" s="9">
        <f t="shared" si="1"/>
        <v>651</v>
      </c>
      <c r="F13" s="10">
        <v>452</v>
      </c>
      <c r="G13" s="10">
        <v>199</v>
      </c>
      <c r="H13" s="10">
        <f t="shared" si="0"/>
        <v>3</v>
      </c>
      <c r="I13" s="10">
        <f t="shared" si="0"/>
        <v>-8</v>
      </c>
    </row>
    <row r="14" spans="1:9" ht="24.95" customHeight="1">
      <c r="A14" s="1" t="s">
        <v>10</v>
      </c>
      <c r="B14" s="9">
        <v>730</v>
      </c>
      <c r="C14" s="10">
        <v>632</v>
      </c>
      <c r="D14" s="10">
        <v>98</v>
      </c>
      <c r="E14" s="9">
        <f t="shared" si="1"/>
        <v>744</v>
      </c>
      <c r="F14" s="10">
        <v>645</v>
      </c>
      <c r="G14" s="10">
        <v>99</v>
      </c>
      <c r="H14" s="10">
        <f t="shared" si="0"/>
        <v>13</v>
      </c>
      <c r="I14" s="10">
        <f t="shared" si="0"/>
        <v>1</v>
      </c>
    </row>
    <row r="15" spans="1:9" ht="24.95" customHeight="1">
      <c r="A15" s="1" t="s">
        <v>11</v>
      </c>
      <c r="B15" s="9">
        <v>4271</v>
      </c>
      <c r="C15" s="10">
        <v>3583</v>
      </c>
      <c r="D15" s="10">
        <v>688</v>
      </c>
      <c r="E15" s="9">
        <f t="shared" si="1"/>
        <v>4244</v>
      </c>
      <c r="F15" s="10">
        <v>3567</v>
      </c>
      <c r="G15" s="10">
        <v>677</v>
      </c>
      <c r="H15" s="10">
        <f t="shared" si="0"/>
        <v>-16</v>
      </c>
      <c r="I15" s="10">
        <f t="shared" si="0"/>
        <v>-11</v>
      </c>
    </row>
    <row r="16" spans="1:9" ht="24.95" customHeight="1">
      <c r="A16" s="1" t="s">
        <v>12</v>
      </c>
      <c r="B16" s="9">
        <v>3012</v>
      </c>
      <c r="C16" s="10">
        <v>2497</v>
      </c>
      <c r="D16" s="10">
        <v>515</v>
      </c>
      <c r="E16" s="9">
        <f t="shared" si="1"/>
        <v>3063</v>
      </c>
      <c r="F16" s="10">
        <v>2539</v>
      </c>
      <c r="G16" s="10">
        <v>524</v>
      </c>
      <c r="H16" s="10">
        <f t="shared" si="0"/>
        <v>42</v>
      </c>
      <c r="I16" s="10">
        <f t="shared" si="0"/>
        <v>9</v>
      </c>
    </row>
    <row r="17" spans="1:11" ht="24.95" customHeight="1">
      <c r="A17" s="1" t="s">
        <v>13</v>
      </c>
      <c r="B17" s="9">
        <v>1837</v>
      </c>
      <c r="C17" s="10">
        <v>1576</v>
      </c>
      <c r="D17" s="10">
        <v>261</v>
      </c>
      <c r="E17" s="9">
        <f t="shared" si="1"/>
        <v>1856</v>
      </c>
      <c r="F17" s="10">
        <v>1593</v>
      </c>
      <c r="G17" s="10">
        <v>263</v>
      </c>
      <c r="H17" s="10">
        <f t="shared" si="0"/>
        <v>17</v>
      </c>
      <c r="I17" s="10">
        <f t="shared" si="0"/>
        <v>2</v>
      </c>
    </row>
    <row r="18" spans="1:11" ht="24.95" customHeight="1">
      <c r="A18" s="1" t="s">
        <v>14</v>
      </c>
      <c r="B18" s="9">
        <v>2630</v>
      </c>
      <c r="C18" s="10">
        <v>2107</v>
      </c>
      <c r="D18" s="10">
        <v>523</v>
      </c>
      <c r="E18" s="9">
        <f t="shared" si="1"/>
        <v>2639</v>
      </c>
      <c r="F18" s="10">
        <v>2104</v>
      </c>
      <c r="G18" s="10">
        <v>535</v>
      </c>
      <c r="H18" s="10">
        <f t="shared" si="0"/>
        <v>-3</v>
      </c>
      <c r="I18" s="10">
        <f t="shared" si="0"/>
        <v>12</v>
      </c>
      <c r="K18" s="21"/>
    </row>
    <row r="19" spans="1:11" ht="24.95" customHeight="1">
      <c r="A19" s="1" t="s">
        <v>15</v>
      </c>
      <c r="B19" s="9">
        <v>635</v>
      </c>
      <c r="C19" s="10">
        <v>568</v>
      </c>
      <c r="D19" s="10">
        <v>67</v>
      </c>
      <c r="E19" s="9">
        <f t="shared" si="1"/>
        <v>649</v>
      </c>
      <c r="F19" s="10">
        <v>573</v>
      </c>
      <c r="G19" s="10">
        <v>76</v>
      </c>
      <c r="H19" s="10">
        <f t="shared" si="0"/>
        <v>5</v>
      </c>
      <c r="I19" s="10">
        <f t="shared" si="0"/>
        <v>9</v>
      </c>
    </row>
    <row r="20" spans="1:11" ht="24.95" customHeight="1">
      <c r="A20" s="1" t="s">
        <v>17</v>
      </c>
      <c r="B20" s="9">
        <v>915</v>
      </c>
      <c r="C20" s="10">
        <v>463</v>
      </c>
      <c r="D20" s="10">
        <v>452</v>
      </c>
      <c r="E20" s="9">
        <f t="shared" si="1"/>
        <v>922</v>
      </c>
      <c r="F20" s="10">
        <v>469</v>
      </c>
      <c r="G20" s="10">
        <v>453</v>
      </c>
      <c r="H20" s="10">
        <f t="shared" si="0"/>
        <v>6</v>
      </c>
      <c r="I20" s="10">
        <f t="shared" si="0"/>
        <v>1</v>
      </c>
    </row>
    <row r="21" spans="1:11" ht="24.95" customHeight="1">
      <c r="A21" s="1" t="s">
        <v>18</v>
      </c>
      <c r="B21" s="9">
        <v>326</v>
      </c>
      <c r="C21" s="10">
        <v>158</v>
      </c>
      <c r="D21" s="10">
        <v>168</v>
      </c>
      <c r="E21" s="9">
        <f t="shared" si="1"/>
        <v>329</v>
      </c>
      <c r="F21" s="10">
        <v>160</v>
      </c>
      <c r="G21" s="10">
        <v>169</v>
      </c>
      <c r="H21" s="10">
        <f t="shared" si="0"/>
        <v>2</v>
      </c>
      <c r="I21" s="10">
        <f t="shared" si="0"/>
        <v>1</v>
      </c>
    </row>
    <row r="22" spans="1:11" ht="24.95" customHeight="1">
      <c r="A22" s="1" t="s">
        <v>19</v>
      </c>
      <c r="B22" s="9">
        <v>143</v>
      </c>
      <c r="C22" s="10">
        <v>57</v>
      </c>
      <c r="D22" s="10">
        <v>86</v>
      </c>
      <c r="E22" s="9">
        <f t="shared" si="1"/>
        <v>147</v>
      </c>
      <c r="F22" s="10">
        <v>59</v>
      </c>
      <c r="G22" s="10">
        <v>88</v>
      </c>
      <c r="H22" s="10">
        <f t="shared" si="0"/>
        <v>2</v>
      </c>
      <c r="I22" s="10">
        <f t="shared" si="0"/>
        <v>2</v>
      </c>
    </row>
    <row r="23" spans="1:11" ht="24.95" customHeight="1">
      <c r="A23" s="1" t="s">
        <v>20</v>
      </c>
      <c r="B23" s="9">
        <v>217</v>
      </c>
      <c r="C23" s="10">
        <v>152</v>
      </c>
      <c r="D23" s="10">
        <v>65</v>
      </c>
      <c r="E23" s="9">
        <f t="shared" si="1"/>
        <v>225</v>
      </c>
      <c r="F23" s="10">
        <v>157</v>
      </c>
      <c r="G23" s="10">
        <v>68</v>
      </c>
      <c r="H23" s="10">
        <f t="shared" si="0"/>
        <v>5</v>
      </c>
      <c r="I23" s="10">
        <f t="shared" si="0"/>
        <v>3</v>
      </c>
    </row>
    <row r="24" spans="1:11" ht="24.95" customHeight="1">
      <c r="A24" s="1" t="s">
        <v>21</v>
      </c>
      <c r="B24" s="9">
        <v>221</v>
      </c>
      <c r="C24" s="10">
        <v>142</v>
      </c>
      <c r="D24" s="10">
        <v>79</v>
      </c>
      <c r="E24" s="9">
        <f t="shared" si="1"/>
        <v>229</v>
      </c>
      <c r="F24" s="10">
        <v>150</v>
      </c>
      <c r="G24" s="10">
        <v>79</v>
      </c>
      <c r="H24" s="10">
        <f t="shared" si="0"/>
        <v>8</v>
      </c>
      <c r="I24" s="10">
        <f t="shared" si="0"/>
        <v>0</v>
      </c>
    </row>
    <row r="25" spans="1:11" ht="24.95" customHeight="1">
      <c r="A25" s="1" t="s">
        <v>22</v>
      </c>
      <c r="B25" s="9">
        <v>798</v>
      </c>
      <c r="C25" s="10">
        <v>486</v>
      </c>
      <c r="D25" s="10">
        <v>312</v>
      </c>
      <c r="E25" s="9">
        <f t="shared" si="1"/>
        <v>781</v>
      </c>
      <c r="F25" s="10">
        <v>478</v>
      </c>
      <c r="G25" s="10">
        <v>303</v>
      </c>
      <c r="H25" s="10">
        <f t="shared" si="0"/>
        <v>-8</v>
      </c>
      <c r="I25" s="10">
        <f t="shared" si="0"/>
        <v>-9</v>
      </c>
    </row>
    <row r="26" spans="1:11" ht="24.95" customHeight="1">
      <c r="A26" s="1" t="s">
        <v>23</v>
      </c>
      <c r="B26" s="9">
        <v>802</v>
      </c>
      <c r="C26" s="10">
        <v>441</v>
      </c>
      <c r="D26" s="10">
        <v>361</v>
      </c>
      <c r="E26" s="9">
        <f t="shared" si="1"/>
        <v>825</v>
      </c>
      <c r="F26" s="10">
        <v>458</v>
      </c>
      <c r="G26" s="10">
        <v>367</v>
      </c>
      <c r="H26" s="10">
        <f t="shared" si="0"/>
        <v>17</v>
      </c>
      <c r="I26" s="10">
        <f t="shared" si="0"/>
        <v>6</v>
      </c>
    </row>
    <row r="27" spans="1:11" ht="24.95" customHeight="1">
      <c r="A27" s="1" t="s">
        <v>24</v>
      </c>
      <c r="B27" s="9">
        <v>186</v>
      </c>
      <c r="C27" s="10">
        <v>66</v>
      </c>
      <c r="D27" s="10">
        <v>120</v>
      </c>
      <c r="E27" s="9">
        <f t="shared" si="1"/>
        <v>186</v>
      </c>
      <c r="F27" s="10">
        <v>67</v>
      </c>
      <c r="G27" s="10">
        <v>119</v>
      </c>
      <c r="H27" s="10">
        <f t="shared" si="0"/>
        <v>1</v>
      </c>
      <c r="I27" s="10">
        <f t="shared" si="0"/>
        <v>-1</v>
      </c>
    </row>
    <row r="28" spans="1:11" ht="24.95" customHeight="1">
      <c r="A28" s="1" t="s">
        <v>25</v>
      </c>
      <c r="B28" s="9">
        <v>239</v>
      </c>
      <c r="C28" s="10">
        <v>89</v>
      </c>
      <c r="D28" s="10">
        <v>150</v>
      </c>
      <c r="E28" s="9">
        <f t="shared" si="1"/>
        <v>247</v>
      </c>
      <c r="F28" s="10">
        <v>93</v>
      </c>
      <c r="G28" s="10">
        <v>154</v>
      </c>
      <c r="H28" s="10">
        <f t="shared" si="0"/>
        <v>4</v>
      </c>
      <c r="I28" s="10">
        <f t="shared" si="0"/>
        <v>4</v>
      </c>
    </row>
    <row r="29" spans="1:11" ht="24.95" customHeight="1">
      <c r="A29" s="1" t="s">
        <v>67</v>
      </c>
      <c r="B29" s="9">
        <v>145</v>
      </c>
      <c r="C29" s="10">
        <v>105</v>
      </c>
      <c r="D29" s="10">
        <v>40</v>
      </c>
      <c r="E29" s="9">
        <f t="shared" si="1"/>
        <v>152</v>
      </c>
      <c r="F29" s="10">
        <v>107</v>
      </c>
      <c r="G29" s="10">
        <v>45</v>
      </c>
      <c r="H29" s="10">
        <f>SUM(F29-C29)</f>
        <v>2</v>
      </c>
      <c r="I29" s="10">
        <f>SUM(G29-D29)</f>
        <v>5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K29"/>
  <sheetViews>
    <sheetView workbookViewId="0">
      <selection activeCell="K12" sqref="K12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8" t="s">
        <v>27</v>
      </c>
      <c r="B3" s="160" t="s">
        <v>84</v>
      </c>
      <c r="C3" s="167"/>
      <c r="D3" s="168"/>
      <c r="E3" s="160" t="s">
        <v>85</v>
      </c>
      <c r="F3" s="167"/>
      <c r="G3" s="168"/>
      <c r="H3" s="160" t="s">
        <v>2</v>
      </c>
      <c r="I3" s="168"/>
    </row>
    <row r="4" spans="1:9" ht="27.75" customHeight="1">
      <c r="A4" s="159"/>
      <c r="B4" s="7" t="s">
        <v>78</v>
      </c>
      <c r="C4" s="7" t="s">
        <v>39</v>
      </c>
      <c r="D4" s="7" t="s">
        <v>40</v>
      </c>
      <c r="E4" s="7" t="s">
        <v>78</v>
      </c>
      <c r="F4" s="7" t="s">
        <v>39</v>
      </c>
      <c r="G4" s="7" t="s">
        <v>40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32778</v>
      </c>
      <c r="C5" s="9">
        <f>SUM(C6:C29)</f>
        <v>24398</v>
      </c>
      <c r="D5" s="9">
        <f>SUM(D6:D29)</f>
        <v>8380</v>
      </c>
      <c r="E5" s="9">
        <f>SUM(F5:G5)</f>
        <v>32975</v>
      </c>
      <c r="F5" s="9">
        <f>SUM(F6:F29)</f>
        <v>24479</v>
      </c>
      <c r="G5" s="9">
        <f>SUM(G6:G29)</f>
        <v>8496</v>
      </c>
      <c r="H5" s="9">
        <f t="shared" ref="H5:H29" si="0">SUM(F5-C5)</f>
        <v>81</v>
      </c>
      <c r="I5" s="9">
        <f t="shared" ref="I5:I29" si="1">SUM(G5-D5)</f>
        <v>116</v>
      </c>
    </row>
    <row r="6" spans="1:9" ht="24.95" customHeight="1">
      <c r="A6" s="1" t="s">
        <v>3</v>
      </c>
      <c r="B6" s="9">
        <f>C6+D6</f>
        <v>2360</v>
      </c>
      <c r="C6" s="10">
        <v>1602</v>
      </c>
      <c r="D6" s="10">
        <v>758</v>
      </c>
      <c r="E6" s="9">
        <f t="shared" ref="E6:E29" si="2">SUM(F6:G6)</f>
        <v>2402</v>
      </c>
      <c r="F6" s="10">
        <v>1611</v>
      </c>
      <c r="G6" s="10">
        <v>791</v>
      </c>
      <c r="H6" s="10">
        <f t="shared" si="0"/>
        <v>9</v>
      </c>
      <c r="I6" s="10">
        <f t="shared" si="1"/>
        <v>33</v>
      </c>
    </row>
    <row r="7" spans="1:9" ht="24.95" customHeight="1">
      <c r="A7" s="1" t="s">
        <v>4</v>
      </c>
      <c r="B7" s="9">
        <f t="shared" ref="B7:B29" si="3">C7+D7</f>
        <v>1882</v>
      </c>
      <c r="C7" s="10">
        <v>1347</v>
      </c>
      <c r="D7" s="10">
        <v>535</v>
      </c>
      <c r="E7" s="9">
        <f t="shared" si="2"/>
        <v>1894</v>
      </c>
      <c r="F7" s="10">
        <v>1344</v>
      </c>
      <c r="G7" s="10">
        <v>550</v>
      </c>
      <c r="H7" s="10">
        <f t="shared" si="0"/>
        <v>-3</v>
      </c>
      <c r="I7" s="10">
        <f t="shared" si="1"/>
        <v>15</v>
      </c>
    </row>
    <row r="8" spans="1:9" ht="24.95" customHeight="1">
      <c r="A8" s="1" t="s">
        <v>5</v>
      </c>
      <c r="B8" s="9">
        <f t="shared" si="3"/>
        <v>6005</v>
      </c>
      <c r="C8" s="10">
        <v>3946</v>
      </c>
      <c r="D8" s="10">
        <v>2059</v>
      </c>
      <c r="E8" s="9">
        <f t="shared" si="2"/>
        <v>6114</v>
      </c>
      <c r="F8" s="10">
        <v>4006</v>
      </c>
      <c r="G8" s="10">
        <v>2108</v>
      </c>
      <c r="H8" s="10">
        <f t="shared" si="0"/>
        <v>60</v>
      </c>
      <c r="I8" s="10">
        <f t="shared" si="1"/>
        <v>49</v>
      </c>
    </row>
    <row r="9" spans="1:9" ht="24.95" customHeight="1">
      <c r="A9" s="1" t="s">
        <v>61</v>
      </c>
      <c r="B9" s="9">
        <f t="shared" si="3"/>
        <v>2325</v>
      </c>
      <c r="C9" s="10">
        <v>1873</v>
      </c>
      <c r="D9" s="10">
        <v>452</v>
      </c>
      <c r="E9" s="9">
        <f t="shared" si="2"/>
        <v>2329</v>
      </c>
      <c r="F9" s="10">
        <v>1875</v>
      </c>
      <c r="G9" s="10">
        <v>454</v>
      </c>
      <c r="H9" s="10">
        <f t="shared" si="0"/>
        <v>2</v>
      </c>
      <c r="I9" s="10">
        <f t="shared" si="1"/>
        <v>2</v>
      </c>
    </row>
    <row r="10" spans="1:9" ht="24.95" customHeight="1">
      <c r="A10" s="1" t="s">
        <v>6</v>
      </c>
      <c r="B10" s="9">
        <f t="shared" si="3"/>
        <v>188</v>
      </c>
      <c r="C10" s="10">
        <v>101</v>
      </c>
      <c r="D10" s="10">
        <v>87</v>
      </c>
      <c r="E10" s="9">
        <f t="shared" si="2"/>
        <v>193</v>
      </c>
      <c r="F10" s="10">
        <v>104</v>
      </c>
      <c r="G10" s="10">
        <v>89</v>
      </c>
      <c r="H10" s="10">
        <f t="shared" si="0"/>
        <v>3</v>
      </c>
      <c r="I10" s="10">
        <f t="shared" si="1"/>
        <v>2</v>
      </c>
    </row>
    <row r="11" spans="1:9" ht="24.95" customHeight="1">
      <c r="A11" s="1" t="s">
        <v>7</v>
      </c>
      <c r="B11" s="9">
        <f t="shared" si="3"/>
        <v>532</v>
      </c>
      <c r="C11" s="10">
        <v>429</v>
      </c>
      <c r="D11" s="10">
        <v>103</v>
      </c>
      <c r="E11" s="9">
        <f t="shared" si="2"/>
        <v>535</v>
      </c>
      <c r="F11" s="10">
        <v>432</v>
      </c>
      <c r="G11" s="10">
        <v>103</v>
      </c>
      <c r="H11" s="10">
        <f t="shared" si="0"/>
        <v>3</v>
      </c>
      <c r="I11" s="10">
        <f t="shared" si="1"/>
        <v>0</v>
      </c>
    </row>
    <row r="12" spans="1:9" ht="24.95" customHeight="1">
      <c r="A12" s="1" t="s">
        <v>8</v>
      </c>
      <c r="B12" s="9">
        <f t="shared" si="3"/>
        <v>1597</v>
      </c>
      <c r="C12" s="10">
        <v>1429</v>
      </c>
      <c r="D12" s="10">
        <v>168</v>
      </c>
      <c r="E12" s="9">
        <f t="shared" si="2"/>
        <v>1612</v>
      </c>
      <c r="F12" s="10">
        <v>1440</v>
      </c>
      <c r="G12" s="10">
        <v>172</v>
      </c>
      <c r="H12" s="10">
        <f t="shared" si="0"/>
        <v>11</v>
      </c>
      <c r="I12" s="10">
        <f t="shared" si="1"/>
        <v>4</v>
      </c>
    </row>
    <row r="13" spans="1:9" ht="24.95" customHeight="1">
      <c r="A13" s="1" t="s">
        <v>9</v>
      </c>
      <c r="B13" s="9">
        <f t="shared" si="3"/>
        <v>651</v>
      </c>
      <c r="C13" s="10">
        <v>452</v>
      </c>
      <c r="D13" s="10">
        <v>199</v>
      </c>
      <c r="E13" s="9">
        <f t="shared" si="2"/>
        <v>655</v>
      </c>
      <c r="F13" s="10">
        <v>456</v>
      </c>
      <c r="G13" s="10">
        <v>199</v>
      </c>
      <c r="H13" s="10">
        <f t="shared" si="0"/>
        <v>4</v>
      </c>
      <c r="I13" s="10">
        <f t="shared" si="1"/>
        <v>0</v>
      </c>
    </row>
    <row r="14" spans="1:9" ht="24.95" customHeight="1">
      <c r="A14" s="1" t="s">
        <v>10</v>
      </c>
      <c r="B14" s="9">
        <f t="shared" si="3"/>
        <v>744</v>
      </c>
      <c r="C14" s="10">
        <v>645</v>
      </c>
      <c r="D14" s="10">
        <v>99</v>
      </c>
      <c r="E14" s="9">
        <f t="shared" si="2"/>
        <v>742</v>
      </c>
      <c r="F14" s="10">
        <v>643</v>
      </c>
      <c r="G14" s="10">
        <v>99</v>
      </c>
      <c r="H14" s="10">
        <f t="shared" si="0"/>
        <v>-2</v>
      </c>
      <c r="I14" s="10">
        <f t="shared" si="1"/>
        <v>0</v>
      </c>
    </row>
    <row r="15" spans="1:9" ht="24.95" customHeight="1">
      <c r="A15" s="1" t="s">
        <v>11</v>
      </c>
      <c r="B15" s="9">
        <f t="shared" si="3"/>
        <v>4244</v>
      </c>
      <c r="C15" s="10">
        <v>3567</v>
      </c>
      <c r="D15" s="10">
        <v>677</v>
      </c>
      <c r="E15" s="9">
        <f t="shared" si="2"/>
        <v>4224</v>
      </c>
      <c r="F15" s="10">
        <v>3546</v>
      </c>
      <c r="G15" s="10">
        <v>678</v>
      </c>
      <c r="H15" s="10">
        <f t="shared" si="0"/>
        <v>-21</v>
      </c>
      <c r="I15" s="10">
        <f t="shared" si="1"/>
        <v>1</v>
      </c>
    </row>
    <row r="16" spans="1:9" ht="24.95" customHeight="1">
      <c r="A16" s="1" t="s">
        <v>12</v>
      </c>
      <c r="B16" s="9">
        <f t="shared" si="3"/>
        <v>3063</v>
      </c>
      <c r="C16" s="10">
        <v>2539</v>
      </c>
      <c r="D16" s="10">
        <v>524</v>
      </c>
      <c r="E16" s="9">
        <f t="shared" si="2"/>
        <v>3064</v>
      </c>
      <c r="F16" s="10">
        <v>2536</v>
      </c>
      <c r="G16" s="10">
        <v>528</v>
      </c>
      <c r="H16" s="10">
        <f t="shared" si="0"/>
        <v>-3</v>
      </c>
      <c r="I16" s="10">
        <f t="shared" si="1"/>
        <v>4</v>
      </c>
    </row>
    <row r="17" spans="1:11" ht="24.95" customHeight="1">
      <c r="A17" s="1" t="s">
        <v>13</v>
      </c>
      <c r="B17" s="9">
        <f t="shared" si="3"/>
        <v>1856</v>
      </c>
      <c r="C17" s="10">
        <v>1593</v>
      </c>
      <c r="D17" s="10">
        <v>263</v>
      </c>
      <c r="E17" s="9">
        <f t="shared" si="2"/>
        <v>1873</v>
      </c>
      <c r="F17" s="10">
        <v>1610</v>
      </c>
      <c r="G17" s="10">
        <v>263</v>
      </c>
      <c r="H17" s="10">
        <f t="shared" si="0"/>
        <v>17</v>
      </c>
      <c r="I17" s="10">
        <f t="shared" si="1"/>
        <v>0</v>
      </c>
    </row>
    <row r="18" spans="1:11" ht="24.95" customHeight="1">
      <c r="A18" s="1" t="s">
        <v>14</v>
      </c>
      <c r="B18" s="9">
        <f t="shared" si="3"/>
        <v>2639</v>
      </c>
      <c r="C18" s="10">
        <v>2104</v>
      </c>
      <c r="D18" s="10">
        <v>535</v>
      </c>
      <c r="E18" s="9">
        <f t="shared" si="2"/>
        <v>2645</v>
      </c>
      <c r="F18" s="10">
        <v>2097</v>
      </c>
      <c r="G18" s="10">
        <v>548</v>
      </c>
      <c r="H18" s="10">
        <f t="shared" si="0"/>
        <v>-7</v>
      </c>
      <c r="I18" s="10">
        <f t="shared" si="1"/>
        <v>13</v>
      </c>
      <c r="K18" s="21"/>
    </row>
    <row r="19" spans="1:11" ht="24.95" customHeight="1">
      <c r="A19" s="1" t="s">
        <v>15</v>
      </c>
      <c r="B19" s="9">
        <f t="shared" si="3"/>
        <v>649</v>
      </c>
      <c r="C19" s="10">
        <v>573</v>
      </c>
      <c r="D19" s="10">
        <v>76</v>
      </c>
      <c r="E19" s="9">
        <f t="shared" si="2"/>
        <v>634</v>
      </c>
      <c r="F19" s="10">
        <v>559</v>
      </c>
      <c r="G19" s="10">
        <v>75</v>
      </c>
      <c r="H19" s="10">
        <f t="shared" si="0"/>
        <v>-14</v>
      </c>
      <c r="I19" s="10">
        <f t="shared" si="1"/>
        <v>-1</v>
      </c>
    </row>
    <row r="20" spans="1:11" ht="24.95" customHeight="1">
      <c r="A20" s="1" t="s">
        <v>17</v>
      </c>
      <c r="B20" s="9">
        <f t="shared" si="3"/>
        <v>922</v>
      </c>
      <c r="C20" s="10">
        <v>469</v>
      </c>
      <c r="D20" s="10">
        <v>453</v>
      </c>
      <c r="E20" s="9">
        <f t="shared" si="2"/>
        <v>916</v>
      </c>
      <c r="F20" s="10">
        <v>468</v>
      </c>
      <c r="G20" s="10">
        <v>448</v>
      </c>
      <c r="H20" s="10">
        <f t="shared" si="0"/>
        <v>-1</v>
      </c>
      <c r="I20" s="10">
        <f t="shared" si="1"/>
        <v>-5</v>
      </c>
    </row>
    <row r="21" spans="1:11" ht="24.95" customHeight="1">
      <c r="A21" s="1" t="s">
        <v>18</v>
      </c>
      <c r="B21" s="9">
        <f t="shared" si="3"/>
        <v>329</v>
      </c>
      <c r="C21" s="10">
        <v>160</v>
      </c>
      <c r="D21" s="10">
        <v>169</v>
      </c>
      <c r="E21" s="9">
        <f t="shared" si="2"/>
        <v>332</v>
      </c>
      <c r="F21" s="10">
        <v>163</v>
      </c>
      <c r="G21" s="10">
        <v>169</v>
      </c>
      <c r="H21" s="10">
        <f t="shared" si="0"/>
        <v>3</v>
      </c>
      <c r="I21" s="10">
        <f t="shared" si="1"/>
        <v>0</v>
      </c>
    </row>
    <row r="22" spans="1:11" ht="24.95" customHeight="1">
      <c r="A22" s="1" t="s">
        <v>19</v>
      </c>
      <c r="B22" s="9">
        <f t="shared" si="3"/>
        <v>147</v>
      </c>
      <c r="C22" s="10">
        <v>59</v>
      </c>
      <c r="D22" s="10">
        <v>88</v>
      </c>
      <c r="E22" s="9">
        <f t="shared" si="2"/>
        <v>145</v>
      </c>
      <c r="F22" s="10">
        <v>58</v>
      </c>
      <c r="G22" s="10">
        <v>87</v>
      </c>
      <c r="H22" s="10">
        <f t="shared" si="0"/>
        <v>-1</v>
      </c>
      <c r="I22" s="10">
        <f t="shared" si="1"/>
        <v>-1</v>
      </c>
    </row>
    <row r="23" spans="1:11" ht="24.95" customHeight="1">
      <c r="A23" s="1" t="s">
        <v>20</v>
      </c>
      <c r="B23" s="9">
        <f t="shared" si="3"/>
        <v>225</v>
      </c>
      <c r="C23" s="10">
        <v>157</v>
      </c>
      <c r="D23" s="10">
        <v>68</v>
      </c>
      <c r="E23" s="9">
        <f t="shared" si="2"/>
        <v>230</v>
      </c>
      <c r="F23" s="10">
        <v>160</v>
      </c>
      <c r="G23" s="10">
        <v>70</v>
      </c>
      <c r="H23" s="10">
        <f t="shared" si="0"/>
        <v>3</v>
      </c>
      <c r="I23" s="10">
        <f t="shared" si="1"/>
        <v>2</v>
      </c>
    </row>
    <row r="24" spans="1:11" ht="24.95" customHeight="1">
      <c r="A24" s="1" t="s">
        <v>21</v>
      </c>
      <c r="B24" s="9">
        <f t="shared" si="3"/>
        <v>229</v>
      </c>
      <c r="C24" s="10">
        <v>150</v>
      </c>
      <c r="D24" s="10">
        <v>79</v>
      </c>
      <c r="E24" s="9">
        <f t="shared" si="2"/>
        <v>227</v>
      </c>
      <c r="F24" s="10">
        <v>151</v>
      </c>
      <c r="G24" s="10">
        <v>76</v>
      </c>
      <c r="H24" s="10">
        <f t="shared" si="0"/>
        <v>1</v>
      </c>
      <c r="I24" s="10">
        <f t="shared" si="1"/>
        <v>-3</v>
      </c>
    </row>
    <row r="25" spans="1:11" ht="24.95" customHeight="1">
      <c r="A25" s="1" t="s">
        <v>22</v>
      </c>
      <c r="B25" s="9">
        <f t="shared" si="3"/>
        <v>781</v>
      </c>
      <c r="C25" s="10">
        <v>478</v>
      </c>
      <c r="D25" s="10">
        <v>303</v>
      </c>
      <c r="E25" s="9">
        <f t="shared" si="2"/>
        <v>789</v>
      </c>
      <c r="F25" s="10">
        <v>486</v>
      </c>
      <c r="G25" s="10">
        <v>303</v>
      </c>
      <c r="H25" s="10">
        <f t="shared" si="0"/>
        <v>8</v>
      </c>
      <c r="I25" s="10">
        <f t="shared" si="1"/>
        <v>0</v>
      </c>
    </row>
    <row r="26" spans="1:11" ht="24.95" customHeight="1">
      <c r="A26" s="1" t="s">
        <v>23</v>
      </c>
      <c r="B26" s="9">
        <f t="shared" si="3"/>
        <v>825</v>
      </c>
      <c r="C26" s="10">
        <v>458</v>
      </c>
      <c r="D26" s="10">
        <v>367</v>
      </c>
      <c r="E26" s="9">
        <f t="shared" si="2"/>
        <v>828</v>
      </c>
      <c r="F26" s="10">
        <v>465</v>
      </c>
      <c r="G26" s="10">
        <v>363</v>
      </c>
      <c r="H26" s="10">
        <f t="shared" si="0"/>
        <v>7</v>
      </c>
      <c r="I26" s="10">
        <f t="shared" si="1"/>
        <v>-4</v>
      </c>
    </row>
    <row r="27" spans="1:11" ht="24.95" customHeight="1">
      <c r="A27" s="1" t="s">
        <v>24</v>
      </c>
      <c r="B27" s="9">
        <f t="shared" si="3"/>
        <v>186</v>
      </c>
      <c r="C27" s="10">
        <v>67</v>
      </c>
      <c r="D27" s="10">
        <v>119</v>
      </c>
      <c r="E27" s="9">
        <f t="shared" si="2"/>
        <v>191</v>
      </c>
      <c r="F27" s="10">
        <v>69</v>
      </c>
      <c r="G27" s="10">
        <v>122</v>
      </c>
      <c r="H27" s="10">
        <f t="shared" si="0"/>
        <v>2</v>
      </c>
      <c r="I27" s="10">
        <f t="shared" si="1"/>
        <v>3</v>
      </c>
    </row>
    <row r="28" spans="1:11" ht="24.95" customHeight="1">
      <c r="A28" s="1" t="s">
        <v>25</v>
      </c>
      <c r="B28" s="9">
        <f t="shared" si="3"/>
        <v>247</v>
      </c>
      <c r="C28" s="10">
        <v>93</v>
      </c>
      <c r="D28" s="10">
        <v>154</v>
      </c>
      <c r="E28" s="9">
        <f t="shared" si="2"/>
        <v>246</v>
      </c>
      <c r="F28" s="10">
        <v>94</v>
      </c>
      <c r="G28" s="10">
        <v>152</v>
      </c>
      <c r="H28" s="10">
        <f t="shared" si="0"/>
        <v>1</v>
      </c>
      <c r="I28" s="10">
        <f t="shared" si="1"/>
        <v>-2</v>
      </c>
    </row>
    <row r="29" spans="1:11" ht="24.95" customHeight="1">
      <c r="A29" s="1" t="s">
        <v>67</v>
      </c>
      <c r="B29" s="9">
        <f t="shared" si="3"/>
        <v>152</v>
      </c>
      <c r="C29" s="10">
        <v>107</v>
      </c>
      <c r="D29" s="10">
        <v>45</v>
      </c>
      <c r="E29" s="9">
        <f t="shared" si="2"/>
        <v>155</v>
      </c>
      <c r="F29" s="10">
        <v>106</v>
      </c>
      <c r="G29" s="10">
        <v>49</v>
      </c>
      <c r="H29" s="10">
        <f t="shared" si="0"/>
        <v>-1</v>
      </c>
      <c r="I29" s="10">
        <f t="shared" si="1"/>
        <v>4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K29"/>
  <sheetViews>
    <sheetView workbookViewId="0">
      <selection activeCell="E6" sqref="E6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8" t="s">
        <v>27</v>
      </c>
      <c r="B3" s="160" t="s">
        <v>85</v>
      </c>
      <c r="C3" s="167"/>
      <c r="D3" s="168"/>
      <c r="E3" s="160" t="s">
        <v>86</v>
      </c>
      <c r="F3" s="167"/>
      <c r="G3" s="168"/>
      <c r="H3" s="160" t="s">
        <v>2</v>
      </c>
      <c r="I3" s="168"/>
    </row>
    <row r="4" spans="1:9" ht="27.75" customHeight="1">
      <c r="A4" s="159"/>
      <c r="B4" s="7" t="s">
        <v>78</v>
      </c>
      <c r="C4" s="7" t="s">
        <v>39</v>
      </c>
      <c r="D4" s="7" t="s">
        <v>40</v>
      </c>
      <c r="E4" s="7" t="s">
        <v>78</v>
      </c>
      <c r="F4" s="7" t="s">
        <v>39</v>
      </c>
      <c r="G4" s="7" t="s">
        <v>40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SUM(C5:D5)</f>
        <v>32975</v>
      </c>
      <c r="C5" s="9">
        <f>SUM(C6:C29)</f>
        <v>24479</v>
      </c>
      <c r="D5" s="9">
        <f>SUM(D6:D29)</f>
        <v>8496</v>
      </c>
      <c r="E5" s="9">
        <f>SUM(E6:E29)</f>
        <v>33197</v>
      </c>
      <c r="F5" s="9">
        <f>SUM(F6:F29)</f>
        <v>24609</v>
      </c>
      <c r="G5" s="9">
        <f>SUM(G6:G29)</f>
        <v>8588</v>
      </c>
      <c r="H5" s="9">
        <f t="shared" ref="H5:I29" si="0">SUM(F5-C5)</f>
        <v>130</v>
      </c>
      <c r="I5" s="9">
        <f t="shared" si="0"/>
        <v>92</v>
      </c>
    </row>
    <row r="6" spans="1:9" ht="24.95" customHeight="1">
      <c r="A6" s="1" t="s">
        <v>3</v>
      </c>
      <c r="B6" s="9">
        <f t="shared" ref="B6:B29" si="1">SUM(C6:D6)</f>
        <v>2402</v>
      </c>
      <c r="C6" s="10">
        <v>1611</v>
      </c>
      <c r="D6" s="10">
        <v>791</v>
      </c>
      <c r="E6" s="9">
        <f>SUM(F6:G6)</f>
        <v>2407</v>
      </c>
      <c r="F6" s="10">
        <v>1609</v>
      </c>
      <c r="G6" s="10">
        <v>798</v>
      </c>
      <c r="H6" s="10">
        <f t="shared" si="0"/>
        <v>-2</v>
      </c>
      <c r="I6" s="10">
        <f t="shared" si="0"/>
        <v>7</v>
      </c>
    </row>
    <row r="7" spans="1:9" ht="24.95" customHeight="1">
      <c r="A7" s="1" t="s">
        <v>4</v>
      </c>
      <c r="B7" s="9">
        <f t="shared" si="1"/>
        <v>1894</v>
      </c>
      <c r="C7" s="10">
        <v>1344</v>
      </c>
      <c r="D7" s="10">
        <v>550</v>
      </c>
      <c r="E7" s="9">
        <f t="shared" ref="E7:E29" si="2">SUM(F7:G7)</f>
        <v>1925</v>
      </c>
      <c r="F7" s="10">
        <v>1360</v>
      </c>
      <c r="G7" s="10">
        <v>565</v>
      </c>
      <c r="H7" s="10">
        <f t="shared" si="0"/>
        <v>16</v>
      </c>
      <c r="I7" s="10">
        <f t="shared" si="0"/>
        <v>15</v>
      </c>
    </row>
    <row r="8" spans="1:9" ht="24.95" customHeight="1">
      <c r="A8" s="1" t="s">
        <v>5</v>
      </c>
      <c r="B8" s="9">
        <f t="shared" si="1"/>
        <v>6114</v>
      </c>
      <c r="C8" s="10">
        <v>4006</v>
      </c>
      <c r="D8" s="10">
        <v>2108</v>
      </c>
      <c r="E8" s="9">
        <f t="shared" si="2"/>
        <v>6179</v>
      </c>
      <c r="F8" s="10">
        <v>4035</v>
      </c>
      <c r="G8" s="10">
        <v>2144</v>
      </c>
      <c r="H8" s="10">
        <f t="shared" si="0"/>
        <v>29</v>
      </c>
      <c r="I8" s="10">
        <f t="shared" si="0"/>
        <v>36</v>
      </c>
    </row>
    <row r="9" spans="1:9" ht="24.95" customHeight="1">
      <c r="A9" s="1" t="s">
        <v>61</v>
      </c>
      <c r="B9" s="9">
        <f t="shared" si="1"/>
        <v>2329</v>
      </c>
      <c r="C9" s="10">
        <v>1875</v>
      </c>
      <c r="D9" s="10">
        <v>454</v>
      </c>
      <c r="E9" s="9">
        <f t="shared" si="2"/>
        <v>2331</v>
      </c>
      <c r="F9" s="10">
        <v>1868</v>
      </c>
      <c r="G9" s="10">
        <v>463</v>
      </c>
      <c r="H9" s="10">
        <f t="shared" si="0"/>
        <v>-7</v>
      </c>
      <c r="I9" s="10">
        <f t="shared" si="0"/>
        <v>9</v>
      </c>
    </row>
    <row r="10" spans="1:9" ht="24.95" customHeight="1">
      <c r="A10" s="1" t="s">
        <v>6</v>
      </c>
      <c r="B10" s="9">
        <f t="shared" si="1"/>
        <v>193</v>
      </c>
      <c r="C10" s="10">
        <v>104</v>
      </c>
      <c r="D10" s="10">
        <v>89</v>
      </c>
      <c r="E10" s="9">
        <f t="shared" si="2"/>
        <v>190</v>
      </c>
      <c r="F10" s="10">
        <v>102</v>
      </c>
      <c r="G10" s="10">
        <v>88</v>
      </c>
      <c r="H10" s="10">
        <f t="shared" si="0"/>
        <v>-2</v>
      </c>
      <c r="I10" s="10">
        <f t="shared" si="0"/>
        <v>-1</v>
      </c>
    </row>
    <row r="11" spans="1:9" ht="24.95" customHeight="1">
      <c r="A11" s="1" t="s">
        <v>7</v>
      </c>
      <c r="B11" s="9">
        <f t="shared" si="1"/>
        <v>535</v>
      </c>
      <c r="C11" s="10">
        <v>432</v>
      </c>
      <c r="D11" s="10">
        <v>103</v>
      </c>
      <c r="E11" s="9">
        <f t="shared" si="2"/>
        <v>524</v>
      </c>
      <c r="F11" s="10">
        <v>424</v>
      </c>
      <c r="G11" s="10">
        <v>100</v>
      </c>
      <c r="H11" s="10">
        <f t="shared" si="0"/>
        <v>-8</v>
      </c>
      <c r="I11" s="10">
        <f t="shared" si="0"/>
        <v>-3</v>
      </c>
    </row>
    <row r="12" spans="1:9" ht="24.95" customHeight="1">
      <c r="A12" s="1" t="s">
        <v>8</v>
      </c>
      <c r="B12" s="9">
        <f t="shared" si="1"/>
        <v>1612</v>
      </c>
      <c r="C12" s="10">
        <v>1440</v>
      </c>
      <c r="D12" s="10">
        <v>172</v>
      </c>
      <c r="E12" s="9">
        <f t="shared" si="2"/>
        <v>1623</v>
      </c>
      <c r="F12" s="10">
        <v>1448</v>
      </c>
      <c r="G12" s="10">
        <v>175</v>
      </c>
      <c r="H12" s="10">
        <f t="shared" si="0"/>
        <v>8</v>
      </c>
      <c r="I12" s="10">
        <f t="shared" si="0"/>
        <v>3</v>
      </c>
    </row>
    <row r="13" spans="1:9" ht="24.95" customHeight="1">
      <c r="A13" s="1" t="s">
        <v>9</v>
      </c>
      <c r="B13" s="9">
        <f t="shared" si="1"/>
        <v>655</v>
      </c>
      <c r="C13" s="10">
        <v>456</v>
      </c>
      <c r="D13" s="10">
        <v>199</v>
      </c>
      <c r="E13" s="9">
        <f t="shared" si="2"/>
        <v>664</v>
      </c>
      <c r="F13" s="10">
        <v>464</v>
      </c>
      <c r="G13" s="10">
        <v>200</v>
      </c>
      <c r="H13" s="10">
        <f t="shared" si="0"/>
        <v>8</v>
      </c>
      <c r="I13" s="10">
        <f t="shared" si="0"/>
        <v>1</v>
      </c>
    </row>
    <row r="14" spans="1:9" ht="24.95" customHeight="1">
      <c r="A14" s="1" t="s">
        <v>10</v>
      </c>
      <c r="B14" s="9">
        <f t="shared" si="1"/>
        <v>742</v>
      </c>
      <c r="C14" s="10">
        <v>643</v>
      </c>
      <c r="D14" s="10">
        <v>99</v>
      </c>
      <c r="E14" s="9">
        <f t="shared" si="2"/>
        <v>744</v>
      </c>
      <c r="F14" s="10">
        <v>643</v>
      </c>
      <c r="G14" s="10">
        <v>101</v>
      </c>
      <c r="H14" s="10">
        <f t="shared" si="0"/>
        <v>0</v>
      </c>
      <c r="I14" s="10">
        <f t="shared" si="0"/>
        <v>2</v>
      </c>
    </row>
    <row r="15" spans="1:9" ht="24.95" customHeight="1">
      <c r="A15" s="1" t="s">
        <v>11</v>
      </c>
      <c r="B15" s="9">
        <f t="shared" si="1"/>
        <v>4224</v>
      </c>
      <c r="C15" s="10">
        <v>3546</v>
      </c>
      <c r="D15" s="10">
        <v>678</v>
      </c>
      <c r="E15" s="9">
        <f t="shared" si="2"/>
        <v>4279</v>
      </c>
      <c r="F15" s="10">
        <v>3585</v>
      </c>
      <c r="G15" s="10">
        <v>694</v>
      </c>
      <c r="H15" s="10">
        <f t="shared" si="0"/>
        <v>39</v>
      </c>
      <c r="I15" s="10">
        <f t="shared" si="0"/>
        <v>16</v>
      </c>
    </row>
    <row r="16" spans="1:9" ht="24.95" customHeight="1">
      <c r="A16" s="1" t="s">
        <v>12</v>
      </c>
      <c r="B16" s="9">
        <f t="shared" si="1"/>
        <v>3064</v>
      </c>
      <c r="C16" s="10">
        <v>2536</v>
      </c>
      <c r="D16" s="10">
        <v>528</v>
      </c>
      <c r="E16" s="9">
        <f t="shared" si="2"/>
        <v>3089</v>
      </c>
      <c r="F16" s="10">
        <v>2570</v>
      </c>
      <c r="G16" s="10">
        <v>519</v>
      </c>
      <c r="H16" s="10">
        <f t="shared" si="0"/>
        <v>34</v>
      </c>
      <c r="I16" s="10">
        <f t="shared" si="0"/>
        <v>-9</v>
      </c>
    </row>
    <row r="17" spans="1:11" ht="24.95" customHeight="1">
      <c r="A17" s="1" t="s">
        <v>13</v>
      </c>
      <c r="B17" s="9">
        <f t="shared" si="1"/>
        <v>1873</v>
      </c>
      <c r="C17" s="10">
        <v>1610</v>
      </c>
      <c r="D17" s="10">
        <v>263</v>
      </c>
      <c r="E17" s="9">
        <f t="shared" si="2"/>
        <v>1872</v>
      </c>
      <c r="F17" s="10">
        <v>1604</v>
      </c>
      <c r="G17" s="10">
        <v>268</v>
      </c>
      <c r="H17" s="10">
        <f t="shared" si="0"/>
        <v>-6</v>
      </c>
      <c r="I17" s="10">
        <f t="shared" si="0"/>
        <v>5</v>
      </c>
    </row>
    <row r="18" spans="1:11" ht="24.95" customHeight="1">
      <c r="A18" s="1" t="s">
        <v>14</v>
      </c>
      <c r="B18" s="9">
        <f t="shared" si="1"/>
        <v>2645</v>
      </c>
      <c r="C18" s="10">
        <v>2097</v>
      </c>
      <c r="D18" s="10">
        <v>548</v>
      </c>
      <c r="E18" s="9">
        <f t="shared" si="2"/>
        <v>2665</v>
      </c>
      <c r="F18" s="10">
        <v>2111</v>
      </c>
      <c r="G18" s="10">
        <v>554</v>
      </c>
      <c r="H18" s="10">
        <f t="shared" si="0"/>
        <v>14</v>
      </c>
      <c r="I18" s="10">
        <f t="shared" si="0"/>
        <v>6</v>
      </c>
      <c r="K18" s="21"/>
    </row>
    <row r="19" spans="1:11" ht="24.95" customHeight="1">
      <c r="A19" s="1" t="s">
        <v>15</v>
      </c>
      <c r="B19" s="9">
        <f t="shared" si="1"/>
        <v>634</v>
      </c>
      <c r="C19" s="10">
        <v>559</v>
      </c>
      <c r="D19" s="10">
        <v>75</v>
      </c>
      <c r="E19" s="9">
        <f t="shared" si="2"/>
        <v>629</v>
      </c>
      <c r="F19" s="10">
        <v>554</v>
      </c>
      <c r="G19" s="10">
        <v>75</v>
      </c>
      <c r="H19" s="10">
        <f t="shared" si="0"/>
        <v>-5</v>
      </c>
      <c r="I19" s="10">
        <f t="shared" si="0"/>
        <v>0</v>
      </c>
    </row>
    <row r="20" spans="1:11" ht="24.95" customHeight="1">
      <c r="A20" s="1" t="s">
        <v>17</v>
      </c>
      <c r="B20" s="9">
        <f t="shared" si="1"/>
        <v>916</v>
      </c>
      <c r="C20" s="10">
        <v>468</v>
      </c>
      <c r="D20" s="10">
        <v>448</v>
      </c>
      <c r="E20" s="9">
        <f t="shared" si="2"/>
        <v>927</v>
      </c>
      <c r="F20" s="10">
        <v>474</v>
      </c>
      <c r="G20" s="10">
        <v>453</v>
      </c>
      <c r="H20" s="10">
        <f t="shared" si="0"/>
        <v>6</v>
      </c>
      <c r="I20" s="10">
        <f t="shared" si="0"/>
        <v>5</v>
      </c>
    </row>
    <row r="21" spans="1:11" ht="24.95" customHeight="1">
      <c r="A21" s="1" t="s">
        <v>18</v>
      </c>
      <c r="B21" s="9">
        <f t="shared" si="1"/>
        <v>332</v>
      </c>
      <c r="C21" s="10">
        <v>163</v>
      </c>
      <c r="D21" s="10">
        <v>169</v>
      </c>
      <c r="E21" s="9">
        <f t="shared" si="2"/>
        <v>329</v>
      </c>
      <c r="F21" s="10">
        <v>161</v>
      </c>
      <c r="G21" s="10">
        <v>168</v>
      </c>
      <c r="H21" s="10">
        <f t="shared" si="0"/>
        <v>-2</v>
      </c>
      <c r="I21" s="10">
        <f t="shared" si="0"/>
        <v>-1</v>
      </c>
    </row>
    <row r="22" spans="1:11" ht="24.95" customHeight="1">
      <c r="A22" s="1" t="s">
        <v>19</v>
      </c>
      <c r="B22" s="9">
        <f t="shared" si="1"/>
        <v>145</v>
      </c>
      <c r="C22" s="10">
        <v>58</v>
      </c>
      <c r="D22" s="10">
        <v>87</v>
      </c>
      <c r="E22" s="9">
        <f t="shared" si="2"/>
        <v>142</v>
      </c>
      <c r="F22" s="10">
        <v>57</v>
      </c>
      <c r="G22" s="10">
        <v>85</v>
      </c>
      <c r="H22" s="10">
        <f t="shared" si="0"/>
        <v>-1</v>
      </c>
      <c r="I22" s="10">
        <f t="shared" si="0"/>
        <v>-2</v>
      </c>
    </row>
    <row r="23" spans="1:11" ht="24.95" customHeight="1">
      <c r="A23" s="1" t="s">
        <v>20</v>
      </c>
      <c r="B23" s="9">
        <f t="shared" si="1"/>
        <v>230</v>
      </c>
      <c r="C23" s="10">
        <v>160</v>
      </c>
      <c r="D23" s="10">
        <v>70</v>
      </c>
      <c r="E23" s="9">
        <f t="shared" si="2"/>
        <v>223</v>
      </c>
      <c r="F23" s="10">
        <v>152</v>
      </c>
      <c r="G23" s="10">
        <v>71</v>
      </c>
      <c r="H23" s="10">
        <f t="shared" si="0"/>
        <v>-8</v>
      </c>
      <c r="I23" s="10">
        <f t="shared" si="0"/>
        <v>1</v>
      </c>
    </row>
    <row r="24" spans="1:11" ht="24.95" customHeight="1">
      <c r="A24" s="1" t="s">
        <v>21</v>
      </c>
      <c r="B24" s="9">
        <f t="shared" si="1"/>
        <v>227</v>
      </c>
      <c r="C24" s="10">
        <v>151</v>
      </c>
      <c r="D24" s="10">
        <v>76</v>
      </c>
      <c r="E24" s="9">
        <f t="shared" si="2"/>
        <v>230</v>
      </c>
      <c r="F24" s="10">
        <v>151</v>
      </c>
      <c r="G24" s="10">
        <v>79</v>
      </c>
      <c r="H24" s="10">
        <f t="shared" si="0"/>
        <v>0</v>
      </c>
      <c r="I24" s="10">
        <f t="shared" si="0"/>
        <v>3</v>
      </c>
    </row>
    <row r="25" spans="1:11" ht="24.95" customHeight="1">
      <c r="A25" s="1" t="s">
        <v>22</v>
      </c>
      <c r="B25" s="9">
        <f t="shared" si="1"/>
        <v>789</v>
      </c>
      <c r="C25" s="10">
        <v>486</v>
      </c>
      <c r="D25" s="10">
        <v>303</v>
      </c>
      <c r="E25" s="9">
        <f t="shared" si="2"/>
        <v>788</v>
      </c>
      <c r="F25" s="10">
        <v>487</v>
      </c>
      <c r="G25" s="10">
        <v>301</v>
      </c>
      <c r="H25" s="10">
        <f t="shared" si="0"/>
        <v>1</v>
      </c>
      <c r="I25" s="10">
        <f t="shared" si="0"/>
        <v>-2</v>
      </c>
    </row>
    <row r="26" spans="1:11" ht="24.95" customHeight="1">
      <c r="A26" s="1" t="s">
        <v>23</v>
      </c>
      <c r="B26" s="9">
        <f t="shared" si="1"/>
        <v>828</v>
      </c>
      <c r="C26" s="10">
        <v>465</v>
      </c>
      <c r="D26" s="10">
        <v>363</v>
      </c>
      <c r="E26" s="9">
        <f t="shared" si="2"/>
        <v>842</v>
      </c>
      <c r="F26" s="10">
        <v>482</v>
      </c>
      <c r="G26" s="10">
        <v>360</v>
      </c>
      <c r="H26" s="10">
        <f t="shared" si="0"/>
        <v>17</v>
      </c>
      <c r="I26" s="10">
        <f t="shared" si="0"/>
        <v>-3</v>
      </c>
    </row>
    <row r="27" spans="1:11" ht="24.95" customHeight="1">
      <c r="A27" s="1" t="s">
        <v>24</v>
      </c>
      <c r="B27" s="9">
        <f t="shared" si="1"/>
        <v>191</v>
      </c>
      <c r="C27" s="10">
        <v>69</v>
      </c>
      <c r="D27" s="10">
        <v>122</v>
      </c>
      <c r="E27" s="9">
        <f t="shared" si="2"/>
        <v>193</v>
      </c>
      <c r="F27" s="10">
        <v>70</v>
      </c>
      <c r="G27" s="10">
        <v>123</v>
      </c>
      <c r="H27" s="10">
        <f t="shared" si="0"/>
        <v>1</v>
      </c>
      <c r="I27" s="10">
        <f t="shared" si="0"/>
        <v>1</v>
      </c>
    </row>
    <row r="28" spans="1:11" ht="24.95" customHeight="1">
      <c r="A28" s="1" t="s">
        <v>25</v>
      </c>
      <c r="B28" s="9">
        <f t="shared" si="1"/>
        <v>246</v>
      </c>
      <c r="C28" s="10">
        <v>94</v>
      </c>
      <c r="D28" s="10">
        <v>152</v>
      </c>
      <c r="E28" s="9">
        <f t="shared" si="2"/>
        <v>240</v>
      </c>
      <c r="F28" s="10">
        <v>90</v>
      </c>
      <c r="G28" s="10">
        <v>150</v>
      </c>
      <c r="H28" s="10">
        <f t="shared" si="0"/>
        <v>-4</v>
      </c>
      <c r="I28" s="10">
        <f t="shared" si="0"/>
        <v>-2</v>
      </c>
    </row>
    <row r="29" spans="1:11" ht="24.95" customHeight="1">
      <c r="A29" s="1" t="s">
        <v>67</v>
      </c>
      <c r="B29" s="9">
        <f t="shared" si="1"/>
        <v>155</v>
      </c>
      <c r="C29" s="10">
        <v>106</v>
      </c>
      <c r="D29" s="10">
        <v>49</v>
      </c>
      <c r="E29" s="9">
        <f t="shared" si="2"/>
        <v>162</v>
      </c>
      <c r="F29" s="10">
        <v>108</v>
      </c>
      <c r="G29" s="10">
        <v>54</v>
      </c>
      <c r="H29" s="10">
        <f t="shared" si="0"/>
        <v>2</v>
      </c>
      <c r="I29" s="10">
        <f t="shared" si="0"/>
        <v>5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K29"/>
  <sheetViews>
    <sheetView workbookViewId="0">
      <selection activeCell="E6" sqref="E6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8" t="s">
        <v>27</v>
      </c>
      <c r="B3" s="160" t="s">
        <v>86</v>
      </c>
      <c r="C3" s="167"/>
      <c r="D3" s="168"/>
      <c r="E3" s="160" t="s">
        <v>87</v>
      </c>
      <c r="F3" s="167"/>
      <c r="G3" s="168"/>
      <c r="H3" s="160" t="s">
        <v>2</v>
      </c>
      <c r="I3" s="168"/>
    </row>
    <row r="4" spans="1:9" ht="27.75" customHeight="1">
      <c r="A4" s="159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 t="shared" ref="B5:G5" si="0">SUM(B6:B29)</f>
        <v>33197</v>
      </c>
      <c r="C5" s="9">
        <f t="shared" si="0"/>
        <v>24609</v>
      </c>
      <c r="D5" s="9">
        <f t="shared" si="0"/>
        <v>8588</v>
      </c>
      <c r="E5" s="9">
        <f t="shared" si="0"/>
        <v>33314</v>
      </c>
      <c r="F5" s="9">
        <f t="shared" si="0"/>
        <v>24721</v>
      </c>
      <c r="G5" s="9">
        <f t="shared" si="0"/>
        <v>8593</v>
      </c>
      <c r="H5" s="9">
        <f t="shared" ref="H5:H29" si="1">SUM(F5-C5)</f>
        <v>112</v>
      </c>
      <c r="I5" s="9">
        <f t="shared" ref="I5:I29" si="2">SUM(G5-D5)</f>
        <v>5</v>
      </c>
    </row>
    <row r="6" spans="1:9" ht="24.95" customHeight="1">
      <c r="A6" s="1" t="s">
        <v>3</v>
      </c>
      <c r="B6" s="9">
        <f>SUM(C6:D6)</f>
        <v>2407</v>
      </c>
      <c r="C6" s="10">
        <v>1609</v>
      </c>
      <c r="D6" s="10">
        <v>798</v>
      </c>
      <c r="E6" s="9">
        <f>F6+G6</f>
        <v>2419</v>
      </c>
      <c r="F6" s="10">
        <v>1616</v>
      </c>
      <c r="G6" s="10">
        <v>803</v>
      </c>
      <c r="H6" s="10">
        <f t="shared" si="1"/>
        <v>7</v>
      </c>
      <c r="I6" s="10">
        <f t="shared" si="2"/>
        <v>5</v>
      </c>
    </row>
    <row r="7" spans="1:9" ht="24.95" customHeight="1">
      <c r="A7" s="1" t="s">
        <v>4</v>
      </c>
      <c r="B7" s="9">
        <f t="shared" ref="B7:B29" si="3">SUM(C7:D7)</f>
        <v>1925</v>
      </c>
      <c r="C7" s="10">
        <v>1360</v>
      </c>
      <c r="D7" s="10">
        <v>565</v>
      </c>
      <c r="E7" s="9">
        <f t="shared" ref="E7:E29" si="4">F7+G7</f>
        <v>1934</v>
      </c>
      <c r="F7" s="10">
        <v>1365</v>
      </c>
      <c r="G7" s="10">
        <v>569</v>
      </c>
      <c r="H7" s="10">
        <f t="shared" si="1"/>
        <v>5</v>
      </c>
      <c r="I7" s="10">
        <f t="shared" si="2"/>
        <v>4</v>
      </c>
    </row>
    <row r="8" spans="1:9" ht="24.95" customHeight="1">
      <c r="A8" s="1" t="s">
        <v>5</v>
      </c>
      <c r="B8" s="9">
        <f t="shared" si="3"/>
        <v>6179</v>
      </c>
      <c r="C8" s="10">
        <v>4035</v>
      </c>
      <c r="D8" s="10">
        <v>2144</v>
      </c>
      <c r="E8" s="9">
        <f t="shared" si="4"/>
        <v>6211</v>
      </c>
      <c r="F8" s="10">
        <v>4068</v>
      </c>
      <c r="G8" s="10">
        <v>2143</v>
      </c>
      <c r="H8" s="10">
        <f t="shared" si="1"/>
        <v>33</v>
      </c>
      <c r="I8" s="10">
        <f t="shared" si="2"/>
        <v>-1</v>
      </c>
    </row>
    <row r="9" spans="1:9" ht="24.95" customHeight="1">
      <c r="A9" s="1" t="s">
        <v>61</v>
      </c>
      <c r="B9" s="9">
        <f t="shared" si="3"/>
        <v>2331</v>
      </c>
      <c r="C9" s="10">
        <v>1868</v>
      </c>
      <c r="D9" s="10">
        <v>463</v>
      </c>
      <c r="E9" s="9">
        <f t="shared" si="4"/>
        <v>2321</v>
      </c>
      <c r="F9" s="10">
        <v>1868</v>
      </c>
      <c r="G9" s="10">
        <v>453</v>
      </c>
      <c r="H9" s="10">
        <f t="shared" si="1"/>
        <v>0</v>
      </c>
      <c r="I9" s="10">
        <f t="shared" si="2"/>
        <v>-10</v>
      </c>
    </row>
    <row r="10" spans="1:9" ht="24.95" customHeight="1">
      <c r="A10" s="1" t="s">
        <v>6</v>
      </c>
      <c r="B10" s="9">
        <f t="shared" si="3"/>
        <v>190</v>
      </c>
      <c r="C10" s="10">
        <v>102</v>
      </c>
      <c r="D10" s="10">
        <v>88</v>
      </c>
      <c r="E10" s="9">
        <f t="shared" si="4"/>
        <v>187</v>
      </c>
      <c r="F10" s="10">
        <v>99</v>
      </c>
      <c r="G10" s="10">
        <v>88</v>
      </c>
      <c r="H10" s="10">
        <f t="shared" si="1"/>
        <v>-3</v>
      </c>
      <c r="I10" s="10">
        <f t="shared" si="2"/>
        <v>0</v>
      </c>
    </row>
    <row r="11" spans="1:9" ht="24.95" customHeight="1">
      <c r="A11" s="1" t="s">
        <v>7</v>
      </c>
      <c r="B11" s="9">
        <f t="shared" si="3"/>
        <v>524</v>
      </c>
      <c r="C11" s="10">
        <v>424</v>
      </c>
      <c r="D11" s="10">
        <v>100</v>
      </c>
      <c r="E11" s="9">
        <f t="shared" si="4"/>
        <v>527</v>
      </c>
      <c r="F11" s="10">
        <v>426</v>
      </c>
      <c r="G11" s="10">
        <v>101</v>
      </c>
      <c r="H11" s="10">
        <f t="shared" si="1"/>
        <v>2</v>
      </c>
      <c r="I11" s="10">
        <f t="shared" si="2"/>
        <v>1</v>
      </c>
    </row>
    <row r="12" spans="1:9" ht="24.95" customHeight="1">
      <c r="A12" s="1" t="s">
        <v>8</v>
      </c>
      <c r="B12" s="9">
        <f t="shared" si="3"/>
        <v>1623</v>
      </c>
      <c r="C12" s="10">
        <v>1448</v>
      </c>
      <c r="D12" s="10">
        <v>175</v>
      </c>
      <c r="E12" s="9">
        <f t="shared" si="4"/>
        <v>1637</v>
      </c>
      <c r="F12" s="10">
        <v>1465</v>
      </c>
      <c r="G12" s="10">
        <v>172</v>
      </c>
      <c r="H12" s="10">
        <f t="shared" si="1"/>
        <v>17</v>
      </c>
      <c r="I12" s="10">
        <f t="shared" si="2"/>
        <v>-3</v>
      </c>
    </row>
    <row r="13" spans="1:9" ht="24.95" customHeight="1">
      <c r="A13" s="1" t="s">
        <v>9</v>
      </c>
      <c r="B13" s="9">
        <f t="shared" si="3"/>
        <v>664</v>
      </c>
      <c r="C13" s="10">
        <v>464</v>
      </c>
      <c r="D13" s="10">
        <v>200</v>
      </c>
      <c r="E13" s="9">
        <f t="shared" si="4"/>
        <v>662</v>
      </c>
      <c r="F13" s="10">
        <v>467</v>
      </c>
      <c r="G13" s="10">
        <v>195</v>
      </c>
      <c r="H13" s="10">
        <f t="shared" si="1"/>
        <v>3</v>
      </c>
      <c r="I13" s="10">
        <f t="shared" si="2"/>
        <v>-5</v>
      </c>
    </row>
    <row r="14" spans="1:9" ht="24.95" customHeight="1">
      <c r="A14" s="1" t="s">
        <v>10</v>
      </c>
      <c r="B14" s="9">
        <f t="shared" si="3"/>
        <v>744</v>
      </c>
      <c r="C14" s="10">
        <v>643</v>
      </c>
      <c r="D14" s="10">
        <v>101</v>
      </c>
      <c r="E14" s="9">
        <f t="shared" si="4"/>
        <v>737</v>
      </c>
      <c r="F14" s="10">
        <v>634</v>
      </c>
      <c r="G14" s="10">
        <v>103</v>
      </c>
      <c r="H14" s="10">
        <f t="shared" si="1"/>
        <v>-9</v>
      </c>
      <c r="I14" s="10">
        <f t="shared" si="2"/>
        <v>2</v>
      </c>
    </row>
    <row r="15" spans="1:9" ht="24.95" customHeight="1">
      <c r="A15" s="1" t="s">
        <v>11</v>
      </c>
      <c r="B15" s="9">
        <f t="shared" si="3"/>
        <v>4279</v>
      </c>
      <c r="C15" s="10">
        <v>3585</v>
      </c>
      <c r="D15" s="10">
        <v>694</v>
      </c>
      <c r="E15" s="9">
        <f t="shared" si="4"/>
        <v>4323</v>
      </c>
      <c r="F15" s="10">
        <v>3627</v>
      </c>
      <c r="G15" s="10">
        <v>696</v>
      </c>
      <c r="H15" s="10">
        <f t="shared" si="1"/>
        <v>42</v>
      </c>
      <c r="I15" s="10">
        <f t="shared" si="2"/>
        <v>2</v>
      </c>
    </row>
    <row r="16" spans="1:9" ht="24.95" customHeight="1">
      <c r="A16" s="1" t="s">
        <v>12</v>
      </c>
      <c r="B16" s="9">
        <f t="shared" si="3"/>
        <v>3089</v>
      </c>
      <c r="C16" s="10">
        <v>2570</v>
      </c>
      <c r="D16" s="10">
        <v>519</v>
      </c>
      <c r="E16" s="9">
        <f t="shared" si="4"/>
        <v>3105</v>
      </c>
      <c r="F16" s="10">
        <v>2588</v>
      </c>
      <c r="G16" s="10">
        <v>517</v>
      </c>
      <c r="H16" s="10">
        <f t="shared" si="1"/>
        <v>18</v>
      </c>
      <c r="I16" s="10">
        <f t="shared" si="2"/>
        <v>-2</v>
      </c>
    </row>
    <row r="17" spans="1:11" ht="24.95" customHeight="1">
      <c r="A17" s="1" t="s">
        <v>13</v>
      </c>
      <c r="B17" s="9">
        <f t="shared" si="3"/>
        <v>1872</v>
      </c>
      <c r="C17" s="10">
        <v>1604</v>
      </c>
      <c r="D17" s="10">
        <v>268</v>
      </c>
      <c r="E17" s="9">
        <f t="shared" si="4"/>
        <v>1905</v>
      </c>
      <c r="F17" s="10">
        <v>1636</v>
      </c>
      <c r="G17" s="10">
        <v>269</v>
      </c>
      <c r="H17" s="10">
        <f t="shared" si="1"/>
        <v>32</v>
      </c>
      <c r="I17" s="10">
        <f t="shared" si="2"/>
        <v>1</v>
      </c>
    </row>
    <row r="18" spans="1:11" ht="24.95" customHeight="1">
      <c r="A18" s="1" t="s">
        <v>14</v>
      </c>
      <c r="B18" s="9">
        <f t="shared" si="3"/>
        <v>2665</v>
      </c>
      <c r="C18" s="10">
        <v>2111</v>
      </c>
      <c r="D18" s="10">
        <v>554</v>
      </c>
      <c r="E18" s="9">
        <f t="shared" si="4"/>
        <v>2660</v>
      </c>
      <c r="F18" s="10">
        <v>2107</v>
      </c>
      <c r="G18" s="10">
        <v>553</v>
      </c>
      <c r="H18" s="10">
        <f t="shared" si="1"/>
        <v>-4</v>
      </c>
      <c r="I18" s="10">
        <f t="shared" si="2"/>
        <v>-1</v>
      </c>
      <c r="K18" s="21"/>
    </row>
    <row r="19" spans="1:11" ht="24.95" customHeight="1">
      <c r="A19" s="1" t="s">
        <v>15</v>
      </c>
      <c r="B19" s="9">
        <f t="shared" si="3"/>
        <v>629</v>
      </c>
      <c r="C19" s="10">
        <v>554</v>
      </c>
      <c r="D19" s="10">
        <v>75</v>
      </c>
      <c r="E19" s="9">
        <f t="shared" si="4"/>
        <v>589</v>
      </c>
      <c r="F19" s="10">
        <v>517</v>
      </c>
      <c r="G19" s="10">
        <v>72</v>
      </c>
      <c r="H19" s="10">
        <f t="shared" si="1"/>
        <v>-37</v>
      </c>
      <c r="I19" s="10">
        <f t="shared" si="2"/>
        <v>-3</v>
      </c>
    </row>
    <row r="20" spans="1:11" ht="24.95" customHeight="1">
      <c r="A20" s="1" t="s">
        <v>17</v>
      </c>
      <c r="B20" s="9">
        <f t="shared" si="3"/>
        <v>927</v>
      </c>
      <c r="C20" s="10">
        <v>474</v>
      </c>
      <c r="D20" s="10">
        <v>453</v>
      </c>
      <c r="E20" s="9">
        <f t="shared" si="4"/>
        <v>915</v>
      </c>
      <c r="F20" s="10">
        <v>466</v>
      </c>
      <c r="G20" s="10">
        <v>449</v>
      </c>
      <c r="H20" s="10">
        <f t="shared" si="1"/>
        <v>-8</v>
      </c>
      <c r="I20" s="10">
        <f t="shared" si="2"/>
        <v>-4</v>
      </c>
    </row>
    <row r="21" spans="1:11" ht="24.95" customHeight="1">
      <c r="A21" s="1" t="s">
        <v>18</v>
      </c>
      <c r="B21" s="9">
        <f t="shared" si="3"/>
        <v>329</v>
      </c>
      <c r="C21" s="10">
        <v>161</v>
      </c>
      <c r="D21" s="10">
        <v>168</v>
      </c>
      <c r="E21" s="9">
        <f t="shared" si="4"/>
        <v>327</v>
      </c>
      <c r="F21" s="10">
        <v>161</v>
      </c>
      <c r="G21" s="10">
        <v>166</v>
      </c>
      <c r="H21" s="10">
        <f t="shared" si="1"/>
        <v>0</v>
      </c>
      <c r="I21" s="10">
        <f t="shared" si="2"/>
        <v>-2</v>
      </c>
    </row>
    <row r="22" spans="1:11" ht="24.95" customHeight="1">
      <c r="A22" s="1" t="s">
        <v>19</v>
      </c>
      <c r="B22" s="9">
        <f t="shared" si="3"/>
        <v>142</v>
      </c>
      <c r="C22" s="10">
        <v>57</v>
      </c>
      <c r="D22" s="10">
        <v>85</v>
      </c>
      <c r="E22" s="9">
        <f t="shared" si="4"/>
        <v>142</v>
      </c>
      <c r="F22" s="10">
        <v>57</v>
      </c>
      <c r="G22" s="10">
        <v>85</v>
      </c>
      <c r="H22" s="10">
        <f t="shared" si="1"/>
        <v>0</v>
      </c>
      <c r="I22" s="10">
        <f t="shared" si="2"/>
        <v>0</v>
      </c>
    </row>
    <row r="23" spans="1:11" ht="24.95" customHeight="1">
      <c r="A23" s="1" t="s">
        <v>20</v>
      </c>
      <c r="B23" s="9">
        <f t="shared" si="3"/>
        <v>223</v>
      </c>
      <c r="C23" s="10">
        <v>152</v>
      </c>
      <c r="D23" s="10">
        <v>71</v>
      </c>
      <c r="E23" s="9">
        <f t="shared" si="4"/>
        <v>224</v>
      </c>
      <c r="F23" s="10">
        <v>154</v>
      </c>
      <c r="G23" s="10">
        <v>70</v>
      </c>
      <c r="H23" s="10">
        <f t="shared" si="1"/>
        <v>2</v>
      </c>
      <c r="I23" s="10">
        <f t="shared" si="2"/>
        <v>-1</v>
      </c>
    </row>
    <row r="24" spans="1:11" ht="24.95" customHeight="1">
      <c r="A24" s="1" t="s">
        <v>21</v>
      </c>
      <c r="B24" s="9">
        <f t="shared" si="3"/>
        <v>230</v>
      </c>
      <c r="C24" s="10">
        <v>151</v>
      </c>
      <c r="D24" s="10">
        <v>79</v>
      </c>
      <c r="E24" s="9">
        <f t="shared" si="4"/>
        <v>235</v>
      </c>
      <c r="F24" s="10">
        <v>154</v>
      </c>
      <c r="G24" s="10">
        <v>81</v>
      </c>
      <c r="H24" s="10">
        <f t="shared" si="1"/>
        <v>3</v>
      </c>
      <c r="I24" s="10">
        <f t="shared" si="2"/>
        <v>2</v>
      </c>
    </row>
    <row r="25" spans="1:11" ht="24.95" customHeight="1">
      <c r="A25" s="1" t="s">
        <v>22</v>
      </c>
      <c r="B25" s="9">
        <f t="shared" si="3"/>
        <v>788</v>
      </c>
      <c r="C25" s="10">
        <v>487</v>
      </c>
      <c r="D25" s="10">
        <v>301</v>
      </c>
      <c r="E25" s="9">
        <f t="shared" si="4"/>
        <v>791</v>
      </c>
      <c r="F25" s="10">
        <v>488</v>
      </c>
      <c r="G25" s="10">
        <v>303</v>
      </c>
      <c r="H25" s="10">
        <f t="shared" si="1"/>
        <v>1</v>
      </c>
      <c r="I25" s="10">
        <f t="shared" si="2"/>
        <v>2</v>
      </c>
    </row>
    <row r="26" spans="1:11" ht="24.95" customHeight="1">
      <c r="A26" s="1" t="s">
        <v>23</v>
      </c>
      <c r="B26" s="9">
        <f t="shared" si="3"/>
        <v>842</v>
      </c>
      <c r="C26" s="10">
        <v>482</v>
      </c>
      <c r="D26" s="10">
        <v>360</v>
      </c>
      <c r="E26" s="9">
        <f t="shared" si="4"/>
        <v>853</v>
      </c>
      <c r="F26" s="10">
        <v>482</v>
      </c>
      <c r="G26" s="10">
        <v>371</v>
      </c>
      <c r="H26" s="10">
        <f t="shared" si="1"/>
        <v>0</v>
      </c>
      <c r="I26" s="10">
        <f t="shared" si="2"/>
        <v>11</v>
      </c>
    </row>
    <row r="27" spans="1:11" ht="24.95" customHeight="1">
      <c r="A27" s="1" t="s">
        <v>24</v>
      </c>
      <c r="B27" s="9">
        <f t="shared" si="3"/>
        <v>193</v>
      </c>
      <c r="C27" s="10">
        <v>70</v>
      </c>
      <c r="D27" s="10">
        <v>123</v>
      </c>
      <c r="E27" s="9">
        <f t="shared" si="4"/>
        <v>186</v>
      </c>
      <c r="F27" s="10">
        <v>67</v>
      </c>
      <c r="G27" s="10">
        <v>119</v>
      </c>
      <c r="H27" s="10">
        <f t="shared" si="1"/>
        <v>-3</v>
      </c>
      <c r="I27" s="10">
        <f t="shared" si="2"/>
        <v>-4</v>
      </c>
    </row>
    <row r="28" spans="1:11" ht="24.95" customHeight="1">
      <c r="A28" s="1" t="s">
        <v>25</v>
      </c>
      <c r="B28" s="9">
        <f t="shared" si="3"/>
        <v>240</v>
      </c>
      <c r="C28" s="10">
        <v>90</v>
      </c>
      <c r="D28" s="10">
        <v>150</v>
      </c>
      <c r="E28" s="9">
        <f t="shared" si="4"/>
        <v>249</v>
      </c>
      <c r="F28" s="10">
        <v>94</v>
      </c>
      <c r="G28" s="10">
        <v>155</v>
      </c>
      <c r="H28" s="10">
        <f t="shared" si="1"/>
        <v>4</v>
      </c>
      <c r="I28" s="10">
        <f t="shared" si="2"/>
        <v>5</v>
      </c>
    </row>
    <row r="29" spans="1:11" ht="24.95" customHeight="1">
      <c r="A29" s="1" t="s">
        <v>67</v>
      </c>
      <c r="B29" s="9">
        <f t="shared" si="3"/>
        <v>162</v>
      </c>
      <c r="C29" s="10">
        <v>108</v>
      </c>
      <c r="D29" s="10">
        <v>54</v>
      </c>
      <c r="E29" s="9">
        <f t="shared" si="4"/>
        <v>175</v>
      </c>
      <c r="F29" s="10">
        <v>115</v>
      </c>
      <c r="G29" s="10">
        <v>60</v>
      </c>
      <c r="H29" s="10">
        <f t="shared" si="1"/>
        <v>7</v>
      </c>
      <c r="I29" s="10">
        <f t="shared" si="2"/>
        <v>6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K29"/>
  <sheetViews>
    <sheetView workbookViewId="0">
      <selection activeCell="G7" sqref="G7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8" t="s">
        <v>27</v>
      </c>
      <c r="B3" s="160" t="s">
        <v>87</v>
      </c>
      <c r="C3" s="167"/>
      <c r="D3" s="168"/>
      <c r="E3" s="160" t="s">
        <v>88</v>
      </c>
      <c r="F3" s="167"/>
      <c r="G3" s="168"/>
      <c r="H3" s="160" t="s">
        <v>2</v>
      </c>
      <c r="I3" s="168"/>
    </row>
    <row r="4" spans="1:9" ht="27.75" customHeight="1">
      <c r="A4" s="159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SUM(B6:B29)</f>
        <v>33314</v>
      </c>
      <c r="C5" s="9">
        <f>SUM(C6:C29)</f>
        <v>24721</v>
      </c>
      <c r="D5" s="9">
        <f>SUM(D6:D29)</f>
        <v>8593</v>
      </c>
      <c r="E5" s="9">
        <f>F5+G5</f>
        <v>33409</v>
      </c>
      <c r="F5" s="9">
        <f>SUM(F6:F29)</f>
        <v>24802</v>
      </c>
      <c r="G5" s="9">
        <f>SUM(G6:G29)</f>
        <v>8607</v>
      </c>
      <c r="H5" s="9">
        <f t="shared" ref="H5:I29" si="0">SUM(F5-C5)</f>
        <v>81</v>
      </c>
      <c r="I5" s="9">
        <f t="shared" si="0"/>
        <v>14</v>
      </c>
    </row>
    <row r="6" spans="1:9" ht="24.95" customHeight="1">
      <c r="A6" s="1" t="s">
        <v>3</v>
      </c>
      <c r="B6" s="9">
        <f>C6+D6</f>
        <v>2419</v>
      </c>
      <c r="C6" s="10">
        <v>1616</v>
      </c>
      <c r="D6" s="10">
        <v>803</v>
      </c>
      <c r="E6" s="9">
        <f t="shared" ref="E6:E29" si="1">F6+G6</f>
        <v>2398</v>
      </c>
      <c r="F6" s="10">
        <v>1603</v>
      </c>
      <c r="G6" s="10">
        <v>795</v>
      </c>
      <c r="H6" s="10">
        <f t="shared" si="0"/>
        <v>-13</v>
      </c>
      <c r="I6" s="10">
        <f t="shared" si="0"/>
        <v>-8</v>
      </c>
    </row>
    <row r="7" spans="1:9" ht="24.95" customHeight="1">
      <c r="A7" s="1" t="s">
        <v>4</v>
      </c>
      <c r="B7" s="9">
        <f t="shared" ref="B7:B29" si="2">C7+D7</f>
        <v>1934</v>
      </c>
      <c r="C7" s="10">
        <v>1365</v>
      </c>
      <c r="D7" s="10">
        <v>569</v>
      </c>
      <c r="E7" s="9">
        <f t="shared" si="1"/>
        <v>1940</v>
      </c>
      <c r="F7" s="10">
        <v>1371</v>
      </c>
      <c r="G7" s="10">
        <v>569</v>
      </c>
      <c r="H7" s="10">
        <f t="shared" si="0"/>
        <v>6</v>
      </c>
      <c r="I7" s="10">
        <f t="shared" si="0"/>
        <v>0</v>
      </c>
    </row>
    <row r="8" spans="1:9" ht="24.95" customHeight="1">
      <c r="A8" s="1" t="s">
        <v>5</v>
      </c>
      <c r="B8" s="9">
        <f t="shared" si="2"/>
        <v>6211</v>
      </c>
      <c r="C8" s="10">
        <v>4068</v>
      </c>
      <c r="D8" s="10">
        <v>2143</v>
      </c>
      <c r="E8" s="9">
        <f t="shared" si="1"/>
        <v>6242</v>
      </c>
      <c r="F8" s="10">
        <v>4097</v>
      </c>
      <c r="G8" s="10">
        <v>2145</v>
      </c>
      <c r="H8" s="10">
        <f t="shared" si="0"/>
        <v>29</v>
      </c>
      <c r="I8" s="10">
        <f t="shared" si="0"/>
        <v>2</v>
      </c>
    </row>
    <row r="9" spans="1:9" ht="24.95" customHeight="1">
      <c r="A9" s="1" t="s">
        <v>61</v>
      </c>
      <c r="B9" s="9">
        <f t="shared" si="2"/>
        <v>2321</v>
      </c>
      <c r="C9" s="10">
        <v>1868</v>
      </c>
      <c r="D9" s="10">
        <v>453</v>
      </c>
      <c r="E9" s="9">
        <f t="shared" si="1"/>
        <v>2335</v>
      </c>
      <c r="F9" s="10">
        <v>1879</v>
      </c>
      <c r="G9" s="10">
        <v>456</v>
      </c>
      <c r="H9" s="10">
        <f t="shared" si="0"/>
        <v>11</v>
      </c>
      <c r="I9" s="10">
        <f t="shared" si="0"/>
        <v>3</v>
      </c>
    </row>
    <row r="10" spans="1:9" ht="24.95" customHeight="1">
      <c r="A10" s="1" t="s">
        <v>6</v>
      </c>
      <c r="B10" s="9">
        <f t="shared" si="2"/>
        <v>187</v>
      </c>
      <c r="C10" s="10">
        <v>99</v>
      </c>
      <c r="D10" s="10">
        <v>88</v>
      </c>
      <c r="E10" s="9">
        <f t="shared" si="1"/>
        <v>187</v>
      </c>
      <c r="F10" s="10">
        <v>98</v>
      </c>
      <c r="G10" s="10">
        <v>89</v>
      </c>
      <c r="H10" s="10">
        <f t="shared" si="0"/>
        <v>-1</v>
      </c>
      <c r="I10" s="10">
        <f t="shared" si="0"/>
        <v>1</v>
      </c>
    </row>
    <row r="11" spans="1:9" ht="24.95" customHeight="1">
      <c r="A11" s="1" t="s">
        <v>7</v>
      </c>
      <c r="B11" s="9">
        <f t="shared" si="2"/>
        <v>527</v>
      </c>
      <c r="C11" s="10">
        <v>426</v>
      </c>
      <c r="D11" s="10">
        <v>101</v>
      </c>
      <c r="E11" s="9">
        <f t="shared" si="1"/>
        <v>526</v>
      </c>
      <c r="F11" s="10">
        <v>422</v>
      </c>
      <c r="G11" s="10">
        <v>104</v>
      </c>
      <c r="H11" s="10">
        <f t="shared" si="0"/>
        <v>-4</v>
      </c>
      <c r="I11" s="10">
        <f t="shared" si="0"/>
        <v>3</v>
      </c>
    </row>
    <row r="12" spans="1:9" ht="24.95" customHeight="1">
      <c r="A12" s="1" t="s">
        <v>8</v>
      </c>
      <c r="B12" s="9">
        <f t="shared" si="2"/>
        <v>1637</v>
      </c>
      <c r="C12" s="10">
        <v>1465</v>
      </c>
      <c r="D12" s="10">
        <v>172</v>
      </c>
      <c r="E12" s="9">
        <f t="shared" si="1"/>
        <v>1653</v>
      </c>
      <c r="F12" s="10">
        <v>1478</v>
      </c>
      <c r="G12" s="10">
        <v>175</v>
      </c>
      <c r="H12" s="10">
        <f t="shared" si="0"/>
        <v>13</v>
      </c>
      <c r="I12" s="10">
        <f t="shared" si="0"/>
        <v>3</v>
      </c>
    </row>
    <row r="13" spans="1:9" ht="24.95" customHeight="1">
      <c r="A13" s="1" t="s">
        <v>9</v>
      </c>
      <c r="B13" s="9">
        <f t="shared" si="2"/>
        <v>662</v>
      </c>
      <c r="C13" s="10">
        <v>467</v>
      </c>
      <c r="D13" s="10">
        <v>195</v>
      </c>
      <c r="E13" s="9">
        <f t="shared" si="1"/>
        <v>661</v>
      </c>
      <c r="F13" s="10">
        <v>467</v>
      </c>
      <c r="G13" s="10">
        <v>194</v>
      </c>
      <c r="H13" s="10">
        <f t="shared" si="0"/>
        <v>0</v>
      </c>
      <c r="I13" s="10">
        <f t="shared" si="0"/>
        <v>-1</v>
      </c>
    </row>
    <row r="14" spans="1:9" ht="24.95" customHeight="1">
      <c r="A14" s="1" t="s">
        <v>10</v>
      </c>
      <c r="B14" s="9">
        <f t="shared" si="2"/>
        <v>737</v>
      </c>
      <c r="C14" s="10">
        <v>634</v>
      </c>
      <c r="D14" s="10">
        <v>103</v>
      </c>
      <c r="E14" s="9">
        <f t="shared" si="1"/>
        <v>747</v>
      </c>
      <c r="F14" s="10">
        <v>642</v>
      </c>
      <c r="G14" s="10">
        <v>105</v>
      </c>
      <c r="H14" s="10">
        <f t="shared" si="0"/>
        <v>8</v>
      </c>
      <c r="I14" s="10">
        <f t="shared" si="0"/>
        <v>2</v>
      </c>
    </row>
    <row r="15" spans="1:9" ht="24.95" customHeight="1">
      <c r="A15" s="1" t="s">
        <v>11</v>
      </c>
      <c r="B15" s="9">
        <f t="shared" si="2"/>
        <v>4323</v>
      </c>
      <c r="C15" s="10">
        <v>3627</v>
      </c>
      <c r="D15" s="10">
        <v>696</v>
      </c>
      <c r="E15" s="9">
        <f t="shared" si="1"/>
        <v>4314</v>
      </c>
      <c r="F15" s="10">
        <v>3620</v>
      </c>
      <c r="G15" s="10">
        <v>694</v>
      </c>
      <c r="H15" s="10">
        <f t="shared" si="0"/>
        <v>-7</v>
      </c>
      <c r="I15" s="10">
        <f t="shared" si="0"/>
        <v>-2</v>
      </c>
    </row>
    <row r="16" spans="1:9" ht="24.95" customHeight="1">
      <c r="A16" s="1" t="s">
        <v>12</v>
      </c>
      <c r="B16" s="9">
        <f t="shared" si="2"/>
        <v>3105</v>
      </c>
      <c r="C16" s="10">
        <v>2588</v>
      </c>
      <c r="D16" s="10">
        <v>517</v>
      </c>
      <c r="E16" s="9">
        <f t="shared" si="1"/>
        <v>3136</v>
      </c>
      <c r="F16" s="10">
        <v>2616</v>
      </c>
      <c r="G16" s="10">
        <v>520</v>
      </c>
      <c r="H16" s="10">
        <f t="shared" si="0"/>
        <v>28</v>
      </c>
      <c r="I16" s="10">
        <f t="shared" si="0"/>
        <v>3</v>
      </c>
    </row>
    <row r="17" spans="1:11" ht="24.95" customHeight="1">
      <c r="A17" s="1" t="s">
        <v>13</v>
      </c>
      <c r="B17" s="9">
        <f t="shared" si="2"/>
        <v>1905</v>
      </c>
      <c r="C17" s="10">
        <v>1636</v>
      </c>
      <c r="D17" s="10">
        <v>269</v>
      </c>
      <c r="E17" s="9">
        <f t="shared" si="1"/>
        <v>1910</v>
      </c>
      <c r="F17" s="10">
        <v>1643</v>
      </c>
      <c r="G17" s="10">
        <v>267</v>
      </c>
      <c r="H17" s="10">
        <f t="shared" si="0"/>
        <v>7</v>
      </c>
      <c r="I17" s="10">
        <f t="shared" si="0"/>
        <v>-2</v>
      </c>
    </row>
    <row r="18" spans="1:11" ht="24.95" customHeight="1">
      <c r="A18" s="1" t="s">
        <v>14</v>
      </c>
      <c r="B18" s="9">
        <f t="shared" si="2"/>
        <v>2660</v>
      </c>
      <c r="C18" s="10">
        <v>2107</v>
      </c>
      <c r="D18" s="10">
        <v>553</v>
      </c>
      <c r="E18" s="9">
        <f t="shared" si="1"/>
        <v>2674</v>
      </c>
      <c r="F18" s="10">
        <v>2124</v>
      </c>
      <c r="G18" s="10">
        <v>550</v>
      </c>
      <c r="H18" s="10">
        <f t="shared" si="0"/>
        <v>17</v>
      </c>
      <c r="I18" s="10">
        <f t="shared" si="0"/>
        <v>-3</v>
      </c>
      <c r="K18" s="21"/>
    </row>
    <row r="19" spans="1:11" ht="24.95" customHeight="1">
      <c r="A19" s="1" t="s">
        <v>15</v>
      </c>
      <c r="B19" s="9">
        <f t="shared" si="2"/>
        <v>589</v>
      </c>
      <c r="C19" s="10">
        <v>517</v>
      </c>
      <c r="D19" s="10">
        <v>72</v>
      </c>
      <c r="E19" s="9">
        <f t="shared" si="1"/>
        <v>576</v>
      </c>
      <c r="F19" s="10">
        <v>502</v>
      </c>
      <c r="G19" s="10">
        <v>74</v>
      </c>
      <c r="H19" s="10">
        <f t="shared" si="0"/>
        <v>-15</v>
      </c>
      <c r="I19" s="10">
        <f t="shared" si="0"/>
        <v>2</v>
      </c>
    </row>
    <row r="20" spans="1:11" ht="24.95" customHeight="1">
      <c r="A20" s="1" t="s">
        <v>17</v>
      </c>
      <c r="B20" s="9">
        <f t="shared" si="2"/>
        <v>915</v>
      </c>
      <c r="C20" s="10">
        <v>466</v>
      </c>
      <c r="D20" s="10">
        <v>449</v>
      </c>
      <c r="E20" s="9">
        <f t="shared" si="1"/>
        <v>919</v>
      </c>
      <c r="F20" s="10">
        <v>466</v>
      </c>
      <c r="G20" s="10">
        <v>453</v>
      </c>
      <c r="H20" s="10">
        <f t="shared" si="0"/>
        <v>0</v>
      </c>
      <c r="I20" s="10">
        <f t="shared" si="0"/>
        <v>4</v>
      </c>
    </row>
    <row r="21" spans="1:11" ht="24.95" customHeight="1">
      <c r="A21" s="1" t="s">
        <v>18</v>
      </c>
      <c r="B21" s="9">
        <f t="shared" si="2"/>
        <v>327</v>
      </c>
      <c r="C21" s="10">
        <v>161</v>
      </c>
      <c r="D21" s="10">
        <v>166</v>
      </c>
      <c r="E21" s="9">
        <f t="shared" si="1"/>
        <v>329</v>
      </c>
      <c r="F21" s="10">
        <v>162</v>
      </c>
      <c r="G21" s="10">
        <v>167</v>
      </c>
      <c r="H21" s="10">
        <f t="shared" si="0"/>
        <v>1</v>
      </c>
      <c r="I21" s="10">
        <f t="shared" si="0"/>
        <v>1</v>
      </c>
    </row>
    <row r="22" spans="1:11" ht="24.95" customHeight="1">
      <c r="A22" s="1" t="s">
        <v>19</v>
      </c>
      <c r="B22" s="9">
        <f t="shared" si="2"/>
        <v>142</v>
      </c>
      <c r="C22" s="10">
        <v>57</v>
      </c>
      <c r="D22" s="10">
        <v>85</v>
      </c>
      <c r="E22" s="9">
        <f t="shared" si="1"/>
        <v>145</v>
      </c>
      <c r="F22" s="10">
        <v>62</v>
      </c>
      <c r="G22" s="10">
        <v>83</v>
      </c>
      <c r="H22" s="10">
        <f t="shared" si="0"/>
        <v>5</v>
      </c>
      <c r="I22" s="10">
        <f t="shared" si="0"/>
        <v>-2</v>
      </c>
    </row>
    <row r="23" spans="1:11" ht="24.95" customHeight="1">
      <c r="A23" s="1" t="s">
        <v>20</v>
      </c>
      <c r="B23" s="9">
        <f t="shared" si="2"/>
        <v>224</v>
      </c>
      <c r="C23" s="10">
        <v>154</v>
      </c>
      <c r="D23" s="10">
        <v>70</v>
      </c>
      <c r="E23" s="9">
        <f t="shared" si="1"/>
        <v>216</v>
      </c>
      <c r="F23" s="10">
        <v>149</v>
      </c>
      <c r="G23" s="10">
        <v>67</v>
      </c>
      <c r="H23" s="10">
        <f t="shared" si="0"/>
        <v>-5</v>
      </c>
      <c r="I23" s="10">
        <f t="shared" si="0"/>
        <v>-3</v>
      </c>
    </row>
    <row r="24" spans="1:11" ht="24.95" customHeight="1">
      <c r="A24" s="1" t="s">
        <v>21</v>
      </c>
      <c r="B24" s="9">
        <f t="shared" si="2"/>
        <v>235</v>
      </c>
      <c r="C24" s="10">
        <v>154</v>
      </c>
      <c r="D24" s="10">
        <v>81</v>
      </c>
      <c r="E24" s="9">
        <f t="shared" si="1"/>
        <v>236</v>
      </c>
      <c r="F24" s="10">
        <v>154</v>
      </c>
      <c r="G24" s="10">
        <v>82</v>
      </c>
      <c r="H24" s="10">
        <f t="shared" si="0"/>
        <v>0</v>
      </c>
      <c r="I24" s="10">
        <f t="shared" si="0"/>
        <v>1</v>
      </c>
    </row>
    <row r="25" spans="1:11" ht="24.95" customHeight="1">
      <c r="A25" s="1" t="s">
        <v>22</v>
      </c>
      <c r="B25" s="9">
        <f t="shared" si="2"/>
        <v>791</v>
      </c>
      <c r="C25" s="10">
        <v>488</v>
      </c>
      <c r="D25" s="10">
        <v>303</v>
      </c>
      <c r="E25" s="9">
        <f t="shared" si="1"/>
        <v>798</v>
      </c>
      <c r="F25" s="10">
        <v>495</v>
      </c>
      <c r="G25" s="10">
        <v>303</v>
      </c>
      <c r="H25" s="10">
        <f t="shared" si="0"/>
        <v>7</v>
      </c>
      <c r="I25" s="10">
        <f t="shared" si="0"/>
        <v>0</v>
      </c>
    </row>
    <row r="26" spans="1:11" ht="24.95" customHeight="1">
      <c r="A26" s="1" t="s">
        <v>23</v>
      </c>
      <c r="B26" s="9">
        <f t="shared" si="2"/>
        <v>853</v>
      </c>
      <c r="C26" s="10">
        <v>482</v>
      </c>
      <c r="D26" s="10">
        <v>371</v>
      </c>
      <c r="E26" s="9">
        <f t="shared" si="1"/>
        <v>857</v>
      </c>
      <c r="F26" s="10">
        <v>483</v>
      </c>
      <c r="G26" s="10">
        <v>374</v>
      </c>
      <c r="H26" s="10">
        <f t="shared" si="0"/>
        <v>1</v>
      </c>
      <c r="I26" s="10">
        <f t="shared" si="0"/>
        <v>3</v>
      </c>
    </row>
    <row r="27" spans="1:11" ht="24.95" customHeight="1">
      <c r="A27" s="1" t="s">
        <v>24</v>
      </c>
      <c r="B27" s="9">
        <f t="shared" si="2"/>
        <v>186</v>
      </c>
      <c r="C27" s="10">
        <v>67</v>
      </c>
      <c r="D27" s="10">
        <v>119</v>
      </c>
      <c r="E27" s="9">
        <f t="shared" si="1"/>
        <v>185</v>
      </c>
      <c r="F27" s="10">
        <v>67</v>
      </c>
      <c r="G27" s="10">
        <v>118</v>
      </c>
      <c r="H27" s="10">
        <f t="shared" si="0"/>
        <v>0</v>
      </c>
      <c r="I27" s="10">
        <f t="shared" si="0"/>
        <v>-1</v>
      </c>
    </row>
    <row r="28" spans="1:11" ht="24.95" customHeight="1">
      <c r="A28" s="1" t="s">
        <v>25</v>
      </c>
      <c r="B28" s="9">
        <f t="shared" si="2"/>
        <v>249</v>
      </c>
      <c r="C28" s="10">
        <v>94</v>
      </c>
      <c r="D28" s="10">
        <v>155</v>
      </c>
      <c r="E28" s="9">
        <f t="shared" si="1"/>
        <v>251</v>
      </c>
      <c r="F28" s="10">
        <v>92</v>
      </c>
      <c r="G28" s="10">
        <v>159</v>
      </c>
      <c r="H28" s="10">
        <f t="shared" si="0"/>
        <v>-2</v>
      </c>
      <c r="I28" s="10">
        <f t="shared" si="0"/>
        <v>4</v>
      </c>
    </row>
    <row r="29" spans="1:11" ht="24.95" customHeight="1">
      <c r="A29" s="1" t="s">
        <v>67</v>
      </c>
      <c r="B29" s="9">
        <f t="shared" si="2"/>
        <v>175</v>
      </c>
      <c r="C29" s="10">
        <v>115</v>
      </c>
      <c r="D29" s="10">
        <v>60</v>
      </c>
      <c r="E29" s="9">
        <f t="shared" si="1"/>
        <v>174</v>
      </c>
      <c r="F29" s="10">
        <v>110</v>
      </c>
      <c r="G29" s="10">
        <v>64</v>
      </c>
      <c r="H29" s="10">
        <f t="shared" si="0"/>
        <v>-5</v>
      </c>
      <c r="I29" s="10">
        <f t="shared" si="0"/>
        <v>4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K29"/>
  <sheetViews>
    <sheetView workbookViewId="0">
      <selection activeCell="F15" sqref="F15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8" t="s">
        <v>27</v>
      </c>
      <c r="B3" s="160" t="s">
        <v>88</v>
      </c>
      <c r="C3" s="167"/>
      <c r="D3" s="168"/>
      <c r="E3" s="160" t="s">
        <v>89</v>
      </c>
      <c r="F3" s="167"/>
      <c r="G3" s="168"/>
      <c r="H3" s="160" t="s">
        <v>2</v>
      </c>
      <c r="I3" s="168"/>
    </row>
    <row r="4" spans="1:9" ht="27.75" customHeight="1">
      <c r="A4" s="159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33409</v>
      </c>
      <c r="C5" s="9">
        <f>SUM(C6:C29)</f>
        <v>24802</v>
      </c>
      <c r="D5" s="9">
        <f>SUM(D6:D29)</f>
        <v>8607</v>
      </c>
      <c r="E5" s="9">
        <f>F5+G5</f>
        <v>33249</v>
      </c>
      <c r="F5" s="9">
        <f>SUM(F6:F29)</f>
        <v>24628</v>
      </c>
      <c r="G5" s="9">
        <f>SUM(G6:G29)</f>
        <v>8621</v>
      </c>
      <c r="H5" s="9">
        <f t="shared" ref="H5:I29" si="0">SUM(F5-C5)</f>
        <v>-174</v>
      </c>
      <c r="I5" s="9">
        <f t="shared" si="0"/>
        <v>14</v>
      </c>
    </row>
    <row r="6" spans="1:9" ht="24.95" customHeight="1">
      <c r="A6" s="1" t="s">
        <v>3</v>
      </c>
      <c r="B6" s="9">
        <f t="shared" ref="B6:B29" si="1">C6+D6</f>
        <v>2398</v>
      </c>
      <c r="C6" s="10">
        <v>1603</v>
      </c>
      <c r="D6" s="10">
        <v>795</v>
      </c>
      <c r="E6" s="9">
        <f>F6+G6</f>
        <v>2425</v>
      </c>
      <c r="F6" s="10">
        <v>1606</v>
      </c>
      <c r="G6" s="10">
        <v>819</v>
      </c>
      <c r="H6" s="10">
        <f t="shared" si="0"/>
        <v>3</v>
      </c>
      <c r="I6" s="10">
        <f t="shared" si="0"/>
        <v>24</v>
      </c>
    </row>
    <row r="7" spans="1:9" ht="24.95" customHeight="1">
      <c r="A7" s="1" t="s">
        <v>4</v>
      </c>
      <c r="B7" s="9">
        <f t="shared" si="1"/>
        <v>1940</v>
      </c>
      <c r="C7" s="10">
        <v>1371</v>
      </c>
      <c r="D7" s="10">
        <v>569</v>
      </c>
      <c r="E7" s="9">
        <f t="shared" ref="E7:E29" si="2">F7+G7</f>
        <v>1914</v>
      </c>
      <c r="F7" s="10">
        <v>1341</v>
      </c>
      <c r="G7" s="10">
        <v>573</v>
      </c>
      <c r="H7" s="10">
        <f t="shared" si="0"/>
        <v>-30</v>
      </c>
      <c r="I7" s="10">
        <f t="shared" si="0"/>
        <v>4</v>
      </c>
    </row>
    <row r="8" spans="1:9" ht="24.95" customHeight="1">
      <c r="A8" s="1" t="s">
        <v>5</v>
      </c>
      <c r="B8" s="9">
        <f t="shared" si="1"/>
        <v>6242</v>
      </c>
      <c r="C8" s="10">
        <v>4097</v>
      </c>
      <c r="D8" s="10">
        <v>2145</v>
      </c>
      <c r="E8" s="9">
        <f t="shared" si="2"/>
        <v>6229</v>
      </c>
      <c r="F8" s="10">
        <v>4089</v>
      </c>
      <c r="G8" s="10">
        <v>2140</v>
      </c>
      <c r="H8" s="10">
        <f t="shared" si="0"/>
        <v>-8</v>
      </c>
      <c r="I8" s="10">
        <f t="shared" si="0"/>
        <v>-5</v>
      </c>
    </row>
    <row r="9" spans="1:9" ht="24.95" customHeight="1">
      <c r="A9" s="1" t="s">
        <v>61</v>
      </c>
      <c r="B9" s="9">
        <f t="shared" si="1"/>
        <v>2335</v>
      </c>
      <c r="C9" s="10">
        <v>1879</v>
      </c>
      <c r="D9" s="10">
        <v>456</v>
      </c>
      <c r="E9" s="9">
        <f t="shared" si="2"/>
        <v>2320</v>
      </c>
      <c r="F9" s="10">
        <v>1871</v>
      </c>
      <c r="G9" s="10">
        <v>449</v>
      </c>
      <c r="H9" s="10">
        <f t="shared" si="0"/>
        <v>-8</v>
      </c>
      <c r="I9" s="10">
        <f t="shared" si="0"/>
        <v>-7</v>
      </c>
    </row>
    <row r="10" spans="1:9" ht="24.95" customHeight="1">
      <c r="A10" s="1" t="s">
        <v>6</v>
      </c>
      <c r="B10" s="9">
        <f t="shared" si="1"/>
        <v>187</v>
      </c>
      <c r="C10" s="10">
        <v>98</v>
      </c>
      <c r="D10" s="10">
        <v>89</v>
      </c>
      <c r="E10" s="9">
        <f t="shared" si="2"/>
        <v>185</v>
      </c>
      <c r="F10" s="10">
        <v>98</v>
      </c>
      <c r="G10" s="10">
        <v>87</v>
      </c>
      <c r="H10" s="10">
        <f t="shared" si="0"/>
        <v>0</v>
      </c>
      <c r="I10" s="10">
        <f t="shared" si="0"/>
        <v>-2</v>
      </c>
    </row>
    <row r="11" spans="1:9" ht="24.95" customHeight="1">
      <c r="A11" s="1" t="s">
        <v>7</v>
      </c>
      <c r="B11" s="9">
        <f t="shared" si="1"/>
        <v>526</v>
      </c>
      <c r="C11" s="10">
        <v>422</v>
      </c>
      <c r="D11" s="10">
        <v>104</v>
      </c>
      <c r="E11" s="9">
        <f t="shared" si="2"/>
        <v>520</v>
      </c>
      <c r="F11" s="10">
        <v>413</v>
      </c>
      <c r="G11" s="10">
        <v>107</v>
      </c>
      <c r="H11" s="10">
        <f t="shared" si="0"/>
        <v>-9</v>
      </c>
      <c r="I11" s="10">
        <f t="shared" si="0"/>
        <v>3</v>
      </c>
    </row>
    <row r="12" spans="1:9" ht="24.95" customHeight="1">
      <c r="A12" s="1" t="s">
        <v>8</v>
      </c>
      <c r="B12" s="9">
        <f t="shared" si="1"/>
        <v>1653</v>
      </c>
      <c r="C12" s="10">
        <v>1478</v>
      </c>
      <c r="D12" s="10">
        <v>175</v>
      </c>
      <c r="E12" s="9">
        <f t="shared" si="2"/>
        <v>1617</v>
      </c>
      <c r="F12" s="10">
        <v>1447</v>
      </c>
      <c r="G12" s="10">
        <v>170</v>
      </c>
      <c r="H12" s="10">
        <f t="shared" si="0"/>
        <v>-31</v>
      </c>
      <c r="I12" s="10">
        <f t="shared" si="0"/>
        <v>-5</v>
      </c>
    </row>
    <row r="13" spans="1:9" ht="24.95" customHeight="1">
      <c r="A13" s="1" t="s">
        <v>9</v>
      </c>
      <c r="B13" s="9">
        <f t="shared" si="1"/>
        <v>661</v>
      </c>
      <c r="C13" s="10">
        <v>467</v>
      </c>
      <c r="D13" s="10">
        <v>194</v>
      </c>
      <c r="E13" s="9">
        <f t="shared" si="2"/>
        <v>672</v>
      </c>
      <c r="F13" s="10">
        <v>474</v>
      </c>
      <c r="G13" s="10">
        <v>198</v>
      </c>
      <c r="H13" s="10">
        <f t="shared" si="0"/>
        <v>7</v>
      </c>
      <c r="I13" s="10">
        <f t="shared" si="0"/>
        <v>4</v>
      </c>
    </row>
    <row r="14" spans="1:9" ht="24.95" customHeight="1">
      <c r="A14" s="1" t="s">
        <v>10</v>
      </c>
      <c r="B14" s="9">
        <f t="shared" si="1"/>
        <v>747</v>
      </c>
      <c r="C14" s="10">
        <v>642</v>
      </c>
      <c r="D14" s="10">
        <v>105</v>
      </c>
      <c r="E14" s="9">
        <f t="shared" si="2"/>
        <v>735</v>
      </c>
      <c r="F14" s="10">
        <v>635</v>
      </c>
      <c r="G14" s="10">
        <v>100</v>
      </c>
      <c r="H14" s="10">
        <f t="shared" si="0"/>
        <v>-7</v>
      </c>
      <c r="I14" s="10">
        <f t="shared" si="0"/>
        <v>-5</v>
      </c>
    </row>
    <row r="15" spans="1:9" ht="24.95" customHeight="1">
      <c r="A15" s="1" t="s">
        <v>11</v>
      </c>
      <c r="B15" s="9">
        <f t="shared" si="1"/>
        <v>4314</v>
      </c>
      <c r="C15" s="10">
        <v>3620</v>
      </c>
      <c r="D15" s="10">
        <v>694</v>
      </c>
      <c r="E15" s="9">
        <f t="shared" si="2"/>
        <v>4269</v>
      </c>
      <c r="F15" s="10">
        <v>3582</v>
      </c>
      <c r="G15" s="10">
        <v>687</v>
      </c>
      <c r="H15" s="10">
        <f t="shared" si="0"/>
        <v>-38</v>
      </c>
      <c r="I15" s="10">
        <f t="shared" si="0"/>
        <v>-7</v>
      </c>
    </row>
    <row r="16" spans="1:9" ht="24.95" customHeight="1">
      <c r="A16" s="1" t="s">
        <v>12</v>
      </c>
      <c r="B16" s="9">
        <f t="shared" si="1"/>
        <v>3136</v>
      </c>
      <c r="C16" s="10">
        <v>2616</v>
      </c>
      <c r="D16" s="10">
        <v>520</v>
      </c>
      <c r="E16" s="9">
        <f t="shared" si="2"/>
        <v>3157</v>
      </c>
      <c r="F16" s="10">
        <v>2630</v>
      </c>
      <c r="G16" s="10">
        <v>527</v>
      </c>
      <c r="H16" s="10">
        <f t="shared" si="0"/>
        <v>14</v>
      </c>
      <c r="I16" s="10">
        <f t="shared" si="0"/>
        <v>7</v>
      </c>
    </row>
    <row r="17" spans="1:11" ht="24.95" customHeight="1">
      <c r="A17" s="1" t="s">
        <v>13</v>
      </c>
      <c r="B17" s="9">
        <f t="shared" si="1"/>
        <v>1910</v>
      </c>
      <c r="C17" s="10">
        <v>1643</v>
      </c>
      <c r="D17" s="10">
        <v>267</v>
      </c>
      <c r="E17" s="9">
        <f t="shared" si="2"/>
        <v>1883</v>
      </c>
      <c r="F17" s="10">
        <v>1622</v>
      </c>
      <c r="G17" s="10">
        <v>261</v>
      </c>
      <c r="H17" s="10">
        <f t="shared" si="0"/>
        <v>-21</v>
      </c>
      <c r="I17" s="10">
        <f t="shared" si="0"/>
        <v>-6</v>
      </c>
    </row>
    <row r="18" spans="1:11" ht="24.95" customHeight="1">
      <c r="A18" s="1" t="s">
        <v>14</v>
      </c>
      <c r="B18" s="9">
        <f t="shared" si="1"/>
        <v>2674</v>
      </c>
      <c r="C18" s="10">
        <v>2124</v>
      </c>
      <c r="D18" s="10">
        <v>550</v>
      </c>
      <c r="E18" s="9">
        <f t="shared" si="2"/>
        <v>2650</v>
      </c>
      <c r="F18" s="10">
        <v>2103</v>
      </c>
      <c r="G18" s="10">
        <v>547</v>
      </c>
      <c r="H18" s="10">
        <f t="shared" si="0"/>
        <v>-21</v>
      </c>
      <c r="I18" s="10">
        <f t="shared" si="0"/>
        <v>-3</v>
      </c>
      <c r="K18" s="21"/>
    </row>
    <row r="19" spans="1:11" ht="24.95" customHeight="1">
      <c r="A19" s="1" t="s">
        <v>15</v>
      </c>
      <c r="B19" s="9">
        <f t="shared" si="1"/>
        <v>576</v>
      </c>
      <c r="C19" s="10">
        <v>502</v>
      </c>
      <c r="D19" s="10">
        <v>74</v>
      </c>
      <c r="E19" s="9">
        <f t="shared" si="2"/>
        <v>551</v>
      </c>
      <c r="F19" s="10">
        <v>477</v>
      </c>
      <c r="G19" s="10">
        <v>74</v>
      </c>
      <c r="H19" s="10">
        <f t="shared" si="0"/>
        <v>-25</v>
      </c>
      <c r="I19" s="10">
        <f t="shared" si="0"/>
        <v>0</v>
      </c>
    </row>
    <row r="20" spans="1:11" ht="24.95" customHeight="1">
      <c r="A20" s="1" t="s">
        <v>17</v>
      </c>
      <c r="B20" s="9">
        <f t="shared" si="1"/>
        <v>919</v>
      </c>
      <c r="C20" s="10">
        <v>466</v>
      </c>
      <c r="D20" s="10">
        <v>453</v>
      </c>
      <c r="E20" s="9">
        <f t="shared" si="2"/>
        <v>909</v>
      </c>
      <c r="F20" s="10">
        <v>466</v>
      </c>
      <c r="G20" s="10">
        <v>443</v>
      </c>
      <c r="H20" s="10">
        <f t="shared" si="0"/>
        <v>0</v>
      </c>
      <c r="I20" s="10">
        <f t="shared" si="0"/>
        <v>-10</v>
      </c>
    </row>
    <row r="21" spans="1:11" ht="24.95" customHeight="1">
      <c r="A21" s="1" t="s">
        <v>18</v>
      </c>
      <c r="B21" s="9">
        <f t="shared" si="1"/>
        <v>329</v>
      </c>
      <c r="C21" s="10">
        <v>162</v>
      </c>
      <c r="D21" s="10">
        <v>167</v>
      </c>
      <c r="E21" s="9">
        <f t="shared" si="2"/>
        <v>335</v>
      </c>
      <c r="F21" s="10">
        <v>169</v>
      </c>
      <c r="G21" s="10">
        <v>166</v>
      </c>
      <c r="H21" s="10">
        <f t="shared" si="0"/>
        <v>7</v>
      </c>
      <c r="I21" s="10">
        <f t="shared" si="0"/>
        <v>-1</v>
      </c>
    </row>
    <row r="22" spans="1:11" ht="24.95" customHeight="1">
      <c r="A22" s="1" t="s">
        <v>19</v>
      </c>
      <c r="B22" s="9">
        <f t="shared" si="1"/>
        <v>145</v>
      </c>
      <c r="C22" s="10">
        <v>62</v>
      </c>
      <c r="D22" s="10">
        <v>83</v>
      </c>
      <c r="E22" s="9">
        <f t="shared" si="2"/>
        <v>148</v>
      </c>
      <c r="F22" s="10">
        <v>63</v>
      </c>
      <c r="G22" s="10">
        <v>85</v>
      </c>
      <c r="H22" s="10">
        <f t="shared" si="0"/>
        <v>1</v>
      </c>
      <c r="I22" s="10">
        <f t="shared" si="0"/>
        <v>2</v>
      </c>
    </row>
    <row r="23" spans="1:11" ht="24.95" customHeight="1">
      <c r="A23" s="1" t="s">
        <v>20</v>
      </c>
      <c r="B23" s="9">
        <f t="shared" si="1"/>
        <v>216</v>
      </c>
      <c r="C23" s="10">
        <v>149</v>
      </c>
      <c r="D23" s="10">
        <v>67</v>
      </c>
      <c r="E23" s="9">
        <f t="shared" si="2"/>
        <v>217</v>
      </c>
      <c r="F23" s="10">
        <v>151</v>
      </c>
      <c r="G23" s="10">
        <v>66</v>
      </c>
      <c r="H23" s="10">
        <f t="shared" si="0"/>
        <v>2</v>
      </c>
      <c r="I23" s="10">
        <f t="shared" si="0"/>
        <v>-1</v>
      </c>
    </row>
    <row r="24" spans="1:11" ht="24.95" customHeight="1">
      <c r="A24" s="1" t="s">
        <v>21</v>
      </c>
      <c r="B24" s="9">
        <f t="shared" si="1"/>
        <v>236</v>
      </c>
      <c r="C24" s="10">
        <v>154</v>
      </c>
      <c r="D24" s="10">
        <v>82</v>
      </c>
      <c r="E24" s="9">
        <f t="shared" si="2"/>
        <v>229</v>
      </c>
      <c r="F24" s="10">
        <v>146</v>
      </c>
      <c r="G24" s="10">
        <v>83</v>
      </c>
      <c r="H24" s="10">
        <f t="shared" si="0"/>
        <v>-8</v>
      </c>
      <c r="I24" s="10">
        <f t="shared" si="0"/>
        <v>1</v>
      </c>
    </row>
    <row r="25" spans="1:11" ht="24.95" customHeight="1">
      <c r="A25" s="1" t="s">
        <v>22</v>
      </c>
      <c r="B25" s="9">
        <f t="shared" si="1"/>
        <v>798</v>
      </c>
      <c r="C25" s="10">
        <v>495</v>
      </c>
      <c r="D25" s="10">
        <v>303</v>
      </c>
      <c r="E25" s="9">
        <f t="shared" si="2"/>
        <v>790</v>
      </c>
      <c r="F25" s="10">
        <v>489</v>
      </c>
      <c r="G25" s="10">
        <v>301</v>
      </c>
      <c r="H25" s="10">
        <f t="shared" si="0"/>
        <v>-6</v>
      </c>
      <c r="I25" s="10">
        <f t="shared" si="0"/>
        <v>-2</v>
      </c>
    </row>
    <row r="26" spans="1:11" ht="24.95" customHeight="1">
      <c r="A26" s="1" t="s">
        <v>23</v>
      </c>
      <c r="B26" s="9">
        <f t="shared" si="1"/>
        <v>857</v>
      </c>
      <c r="C26" s="10">
        <v>483</v>
      </c>
      <c r="D26" s="10">
        <v>374</v>
      </c>
      <c r="E26" s="9">
        <f t="shared" si="2"/>
        <v>865</v>
      </c>
      <c r="F26" s="10">
        <v>488</v>
      </c>
      <c r="G26" s="10">
        <v>377</v>
      </c>
      <c r="H26" s="10">
        <f t="shared" si="0"/>
        <v>5</v>
      </c>
      <c r="I26" s="10">
        <f t="shared" si="0"/>
        <v>3</v>
      </c>
    </row>
    <row r="27" spans="1:11" ht="24.95" customHeight="1">
      <c r="A27" s="1" t="s">
        <v>24</v>
      </c>
      <c r="B27" s="9">
        <f t="shared" si="1"/>
        <v>185</v>
      </c>
      <c r="C27" s="10">
        <v>67</v>
      </c>
      <c r="D27" s="10">
        <v>118</v>
      </c>
      <c r="E27" s="9">
        <f t="shared" si="2"/>
        <v>187</v>
      </c>
      <c r="F27" s="10">
        <v>67</v>
      </c>
      <c r="G27" s="10">
        <v>120</v>
      </c>
      <c r="H27" s="10">
        <f t="shared" si="0"/>
        <v>0</v>
      </c>
      <c r="I27" s="10">
        <f t="shared" si="0"/>
        <v>2</v>
      </c>
    </row>
    <row r="28" spans="1:11" ht="24.95" customHeight="1">
      <c r="A28" s="1" t="s">
        <v>25</v>
      </c>
      <c r="B28" s="9">
        <f t="shared" si="1"/>
        <v>251</v>
      </c>
      <c r="C28" s="10">
        <v>92</v>
      </c>
      <c r="D28" s="10">
        <v>159</v>
      </c>
      <c r="E28" s="9">
        <f t="shared" si="2"/>
        <v>251</v>
      </c>
      <c r="F28" s="10">
        <v>91</v>
      </c>
      <c r="G28" s="10">
        <v>160</v>
      </c>
      <c r="H28" s="10">
        <f t="shared" si="0"/>
        <v>-1</v>
      </c>
      <c r="I28" s="10">
        <f t="shared" si="0"/>
        <v>1</v>
      </c>
    </row>
    <row r="29" spans="1:11" ht="24.95" customHeight="1">
      <c r="A29" s="1" t="s">
        <v>67</v>
      </c>
      <c r="B29" s="9">
        <f t="shared" si="1"/>
        <v>174</v>
      </c>
      <c r="C29" s="10">
        <v>110</v>
      </c>
      <c r="D29" s="10">
        <v>64</v>
      </c>
      <c r="E29" s="9">
        <f t="shared" si="2"/>
        <v>191</v>
      </c>
      <c r="F29" s="10">
        <v>110</v>
      </c>
      <c r="G29" s="10">
        <v>81</v>
      </c>
      <c r="H29" s="10">
        <f t="shared" si="0"/>
        <v>0</v>
      </c>
      <c r="I29" s="10">
        <f t="shared" si="0"/>
        <v>17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K29"/>
  <sheetViews>
    <sheetView workbookViewId="0">
      <selection activeCell="G6" sqref="G6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8" t="s">
        <v>27</v>
      </c>
      <c r="B3" s="160" t="s">
        <v>89</v>
      </c>
      <c r="C3" s="167"/>
      <c r="D3" s="168"/>
      <c r="E3" s="160" t="s">
        <v>90</v>
      </c>
      <c r="F3" s="167"/>
      <c r="G3" s="168"/>
      <c r="H3" s="160" t="s">
        <v>2</v>
      </c>
      <c r="I3" s="168"/>
    </row>
    <row r="4" spans="1:9" ht="27.75" customHeight="1">
      <c r="A4" s="159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33249</v>
      </c>
      <c r="C5" s="9">
        <f>SUM(C6:C29)</f>
        <v>24628</v>
      </c>
      <c r="D5" s="9">
        <f>SUM(D6:D29)</f>
        <v>8621</v>
      </c>
      <c r="E5" s="9">
        <f>F5+G5</f>
        <v>33118</v>
      </c>
      <c r="F5" s="9">
        <f>SUM(F6:F29)</f>
        <v>24509</v>
      </c>
      <c r="G5" s="9">
        <f>SUM(G6:G29)</f>
        <v>8609</v>
      </c>
      <c r="H5" s="9">
        <f t="shared" ref="H5:I29" si="0">SUM(F5-C5)</f>
        <v>-119</v>
      </c>
      <c r="I5" s="9">
        <f t="shared" si="0"/>
        <v>-12</v>
      </c>
    </row>
    <row r="6" spans="1:9" ht="24.95" customHeight="1">
      <c r="A6" s="1" t="s">
        <v>3</v>
      </c>
      <c r="B6" s="9">
        <f>C6+D6</f>
        <v>2425</v>
      </c>
      <c r="C6" s="10">
        <v>1606</v>
      </c>
      <c r="D6" s="10">
        <v>819</v>
      </c>
      <c r="E6" s="9">
        <f t="shared" ref="E6:E29" si="1">F6+G6</f>
        <v>2383</v>
      </c>
      <c r="F6" s="10">
        <v>1569</v>
      </c>
      <c r="G6" s="10">
        <v>814</v>
      </c>
      <c r="H6" s="10">
        <f t="shared" si="0"/>
        <v>-37</v>
      </c>
      <c r="I6" s="10">
        <f t="shared" si="0"/>
        <v>-5</v>
      </c>
    </row>
    <row r="7" spans="1:9" ht="24.95" customHeight="1">
      <c r="A7" s="1" t="s">
        <v>4</v>
      </c>
      <c r="B7" s="9">
        <f t="shared" ref="B7:B29" si="2">C7+D7</f>
        <v>1914</v>
      </c>
      <c r="C7" s="10">
        <v>1341</v>
      </c>
      <c r="D7" s="10">
        <v>573</v>
      </c>
      <c r="E7" s="9">
        <f t="shared" si="1"/>
        <v>1904</v>
      </c>
      <c r="F7" s="10">
        <v>1335</v>
      </c>
      <c r="G7" s="10">
        <v>569</v>
      </c>
      <c r="H7" s="10">
        <f t="shared" si="0"/>
        <v>-6</v>
      </c>
      <c r="I7" s="10">
        <f t="shared" si="0"/>
        <v>-4</v>
      </c>
    </row>
    <row r="8" spans="1:9" ht="24.95" customHeight="1">
      <c r="A8" s="1" t="s">
        <v>5</v>
      </c>
      <c r="B8" s="9">
        <f t="shared" si="2"/>
        <v>6229</v>
      </c>
      <c r="C8" s="10">
        <v>4089</v>
      </c>
      <c r="D8" s="10">
        <v>2140</v>
      </c>
      <c r="E8" s="9">
        <f t="shared" si="1"/>
        <v>6198</v>
      </c>
      <c r="F8" s="10">
        <v>4062</v>
      </c>
      <c r="G8" s="10">
        <v>2136</v>
      </c>
      <c r="H8" s="10">
        <f t="shared" si="0"/>
        <v>-27</v>
      </c>
      <c r="I8" s="10">
        <f t="shared" si="0"/>
        <v>-4</v>
      </c>
    </row>
    <row r="9" spans="1:9" ht="24.95" customHeight="1">
      <c r="A9" s="1" t="s">
        <v>61</v>
      </c>
      <c r="B9" s="9">
        <f t="shared" si="2"/>
        <v>2320</v>
      </c>
      <c r="C9" s="10">
        <v>1871</v>
      </c>
      <c r="D9" s="10">
        <v>449</v>
      </c>
      <c r="E9" s="9">
        <f t="shared" si="1"/>
        <v>2331</v>
      </c>
      <c r="F9" s="10">
        <v>1877</v>
      </c>
      <c r="G9" s="10">
        <v>454</v>
      </c>
      <c r="H9" s="10">
        <f t="shared" si="0"/>
        <v>6</v>
      </c>
      <c r="I9" s="10">
        <f t="shared" si="0"/>
        <v>5</v>
      </c>
    </row>
    <row r="10" spans="1:9" ht="24.95" customHeight="1">
      <c r="A10" s="1" t="s">
        <v>6</v>
      </c>
      <c r="B10" s="9">
        <f t="shared" si="2"/>
        <v>185</v>
      </c>
      <c r="C10" s="10">
        <v>98</v>
      </c>
      <c r="D10" s="10">
        <v>87</v>
      </c>
      <c r="E10" s="9">
        <f t="shared" si="1"/>
        <v>188</v>
      </c>
      <c r="F10" s="10">
        <v>100</v>
      </c>
      <c r="G10" s="10">
        <v>88</v>
      </c>
      <c r="H10" s="10">
        <f t="shared" si="0"/>
        <v>2</v>
      </c>
      <c r="I10" s="10">
        <f t="shared" si="0"/>
        <v>1</v>
      </c>
    </row>
    <row r="11" spans="1:9" ht="24.95" customHeight="1">
      <c r="A11" s="1" t="s">
        <v>7</v>
      </c>
      <c r="B11" s="9">
        <f t="shared" si="2"/>
        <v>520</v>
      </c>
      <c r="C11" s="10">
        <v>413</v>
      </c>
      <c r="D11" s="10">
        <v>107</v>
      </c>
      <c r="E11" s="9">
        <f t="shared" si="1"/>
        <v>508</v>
      </c>
      <c r="F11" s="10">
        <v>405</v>
      </c>
      <c r="G11" s="10">
        <v>103</v>
      </c>
      <c r="H11" s="10">
        <f t="shared" si="0"/>
        <v>-8</v>
      </c>
      <c r="I11" s="10">
        <f t="shared" si="0"/>
        <v>-4</v>
      </c>
    </row>
    <row r="12" spans="1:9" ht="24.95" customHeight="1">
      <c r="A12" s="1" t="s">
        <v>8</v>
      </c>
      <c r="B12" s="9">
        <f t="shared" si="2"/>
        <v>1617</v>
      </c>
      <c r="C12" s="10">
        <v>1447</v>
      </c>
      <c r="D12" s="10">
        <v>170</v>
      </c>
      <c r="E12" s="9">
        <f t="shared" si="1"/>
        <v>1614</v>
      </c>
      <c r="F12" s="10">
        <v>1448</v>
      </c>
      <c r="G12" s="10">
        <v>166</v>
      </c>
      <c r="H12" s="10">
        <f t="shared" si="0"/>
        <v>1</v>
      </c>
      <c r="I12" s="10">
        <f t="shared" si="0"/>
        <v>-4</v>
      </c>
    </row>
    <row r="13" spans="1:9" ht="24.95" customHeight="1">
      <c r="A13" s="1" t="s">
        <v>9</v>
      </c>
      <c r="B13" s="9">
        <f t="shared" si="2"/>
        <v>672</v>
      </c>
      <c r="C13" s="10">
        <v>474</v>
      </c>
      <c r="D13" s="10">
        <v>198</v>
      </c>
      <c r="E13" s="9">
        <f t="shared" si="1"/>
        <v>657</v>
      </c>
      <c r="F13" s="10">
        <v>459</v>
      </c>
      <c r="G13" s="10">
        <v>198</v>
      </c>
      <c r="H13" s="10">
        <f t="shared" si="0"/>
        <v>-15</v>
      </c>
      <c r="I13" s="10">
        <f t="shared" si="0"/>
        <v>0</v>
      </c>
    </row>
    <row r="14" spans="1:9" ht="24.95" customHeight="1">
      <c r="A14" s="1" t="s">
        <v>10</v>
      </c>
      <c r="B14" s="9">
        <f t="shared" si="2"/>
        <v>735</v>
      </c>
      <c r="C14" s="10">
        <v>635</v>
      </c>
      <c r="D14" s="10">
        <v>100</v>
      </c>
      <c r="E14" s="9">
        <f t="shared" si="1"/>
        <v>728</v>
      </c>
      <c r="F14" s="10">
        <v>630</v>
      </c>
      <c r="G14" s="10">
        <v>98</v>
      </c>
      <c r="H14" s="10">
        <f t="shared" si="0"/>
        <v>-5</v>
      </c>
      <c r="I14" s="10">
        <f t="shared" si="0"/>
        <v>-2</v>
      </c>
    </row>
    <row r="15" spans="1:9" ht="24.95" customHeight="1">
      <c r="A15" s="1" t="s">
        <v>11</v>
      </c>
      <c r="B15" s="9">
        <f t="shared" si="2"/>
        <v>4269</v>
      </c>
      <c r="C15" s="10">
        <v>3582</v>
      </c>
      <c r="D15" s="10">
        <v>687</v>
      </c>
      <c r="E15" s="9">
        <f t="shared" si="1"/>
        <v>4296</v>
      </c>
      <c r="F15" s="10">
        <v>3596</v>
      </c>
      <c r="G15" s="10">
        <v>700</v>
      </c>
      <c r="H15" s="10">
        <f t="shared" si="0"/>
        <v>14</v>
      </c>
      <c r="I15" s="10">
        <f t="shared" si="0"/>
        <v>13</v>
      </c>
    </row>
    <row r="16" spans="1:9" ht="24.95" customHeight="1">
      <c r="A16" s="1" t="s">
        <v>12</v>
      </c>
      <c r="B16" s="9">
        <f t="shared" si="2"/>
        <v>3157</v>
      </c>
      <c r="C16" s="10">
        <v>2630</v>
      </c>
      <c r="D16" s="10">
        <v>527</v>
      </c>
      <c r="E16" s="9">
        <f t="shared" si="1"/>
        <v>3158</v>
      </c>
      <c r="F16" s="10">
        <v>2635</v>
      </c>
      <c r="G16" s="10">
        <v>523</v>
      </c>
      <c r="H16" s="10">
        <f t="shared" si="0"/>
        <v>5</v>
      </c>
      <c r="I16" s="10">
        <f t="shared" si="0"/>
        <v>-4</v>
      </c>
    </row>
    <row r="17" spans="1:11" ht="24.95" customHeight="1">
      <c r="A17" s="1" t="s">
        <v>13</v>
      </c>
      <c r="B17" s="9">
        <f t="shared" si="2"/>
        <v>1883</v>
      </c>
      <c r="C17" s="10">
        <v>1622</v>
      </c>
      <c r="D17" s="10">
        <v>261</v>
      </c>
      <c r="E17" s="9">
        <f t="shared" si="1"/>
        <v>1881</v>
      </c>
      <c r="F17" s="10">
        <v>1627</v>
      </c>
      <c r="G17" s="10">
        <v>254</v>
      </c>
      <c r="H17" s="10">
        <f t="shared" si="0"/>
        <v>5</v>
      </c>
      <c r="I17" s="10">
        <f t="shared" si="0"/>
        <v>-7</v>
      </c>
    </row>
    <row r="18" spans="1:11" ht="24.95" customHeight="1">
      <c r="A18" s="1" t="s">
        <v>14</v>
      </c>
      <c r="B18" s="9">
        <f t="shared" si="2"/>
        <v>2650</v>
      </c>
      <c r="C18" s="10">
        <v>2103</v>
      </c>
      <c r="D18" s="10">
        <v>547</v>
      </c>
      <c r="E18" s="9">
        <f t="shared" si="1"/>
        <v>2635</v>
      </c>
      <c r="F18" s="10">
        <v>2094</v>
      </c>
      <c r="G18" s="10">
        <v>541</v>
      </c>
      <c r="H18" s="10">
        <f t="shared" si="0"/>
        <v>-9</v>
      </c>
      <c r="I18" s="10">
        <f t="shared" si="0"/>
        <v>-6</v>
      </c>
      <c r="K18" s="21"/>
    </row>
    <row r="19" spans="1:11" ht="24.95" customHeight="1">
      <c r="A19" s="1" t="s">
        <v>15</v>
      </c>
      <c r="B19" s="9">
        <f t="shared" si="2"/>
        <v>551</v>
      </c>
      <c r="C19" s="10">
        <v>477</v>
      </c>
      <c r="D19" s="10">
        <v>74</v>
      </c>
      <c r="E19" s="9">
        <f t="shared" si="1"/>
        <v>505</v>
      </c>
      <c r="F19" s="10">
        <v>433</v>
      </c>
      <c r="G19" s="10">
        <v>72</v>
      </c>
      <c r="H19" s="10">
        <f t="shared" si="0"/>
        <v>-44</v>
      </c>
      <c r="I19" s="10">
        <f t="shared" si="0"/>
        <v>-2</v>
      </c>
    </row>
    <row r="20" spans="1:11" ht="24.95" customHeight="1">
      <c r="A20" s="1" t="s">
        <v>17</v>
      </c>
      <c r="B20" s="9">
        <f t="shared" si="2"/>
        <v>909</v>
      </c>
      <c r="C20" s="10">
        <v>466</v>
      </c>
      <c r="D20" s="10">
        <v>443</v>
      </c>
      <c r="E20" s="9">
        <f t="shared" si="1"/>
        <v>919</v>
      </c>
      <c r="F20" s="10">
        <v>474</v>
      </c>
      <c r="G20" s="10">
        <v>445</v>
      </c>
      <c r="H20" s="10">
        <f t="shared" si="0"/>
        <v>8</v>
      </c>
      <c r="I20" s="10">
        <f t="shared" si="0"/>
        <v>2</v>
      </c>
    </row>
    <row r="21" spans="1:11" ht="24.95" customHeight="1">
      <c r="A21" s="1" t="s">
        <v>18</v>
      </c>
      <c r="B21" s="9">
        <f t="shared" si="2"/>
        <v>335</v>
      </c>
      <c r="C21" s="10">
        <v>169</v>
      </c>
      <c r="D21" s="10">
        <v>166</v>
      </c>
      <c r="E21" s="9">
        <f t="shared" si="1"/>
        <v>331</v>
      </c>
      <c r="F21" s="10">
        <v>170</v>
      </c>
      <c r="G21" s="10">
        <v>161</v>
      </c>
      <c r="H21" s="10">
        <f t="shared" si="0"/>
        <v>1</v>
      </c>
      <c r="I21" s="10">
        <f t="shared" si="0"/>
        <v>-5</v>
      </c>
    </row>
    <row r="22" spans="1:11" ht="24.95" customHeight="1">
      <c r="A22" s="1" t="s">
        <v>19</v>
      </c>
      <c r="B22" s="9">
        <f t="shared" si="2"/>
        <v>148</v>
      </c>
      <c r="C22" s="10">
        <v>63</v>
      </c>
      <c r="D22" s="10">
        <v>85</v>
      </c>
      <c r="E22" s="9">
        <f t="shared" si="1"/>
        <v>149</v>
      </c>
      <c r="F22" s="10">
        <v>62</v>
      </c>
      <c r="G22" s="10">
        <v>87</v>
      </c>
      <c r="H22" s="10">
        <f t="shared" si="0"/>
        <v>-1</v>
      </c>
      <c r="I22" s="10">
        <f t="shared" si="0"/>
        <v>2</v>
      </c>
    </row>
    <row r="23" spans="1:11" ht="24.95" customHeight="1">
      <c r="A23" s="1" t="s">
        <v>20</v>
      </c>
      <c r="B23" s="9">
        <f t="shared" si="2"/>
        <v>217</v>
      </c>
      <c r="C23" s="10">
        <v>151</v>
      </c>
      <c r="D23" s="10">
        <v>66</v>
      </c>
      <c r="E23" s="9">
        <f t="shared" si="1"/>
        <v>212</v>
      </c>
      <c r="F23" s="10">
        <v>146</v>
      </c>
      <c r="G23" s="10">
        <v>66</v>
      </c>
      <c r="H23" s="10">
        <f t="shared" si="0"/>
        <v>-5</v>
      </c>
      <c r="I23" s="10">
        <f t="shared" si="0"/>
        <v>0</v>
      </c>
    </row>
    <row r="24" spans="1:11" ht="24.95" customHeight="1">
      <c r="A24" s="1" t="s">
        <v>21</v>
      </c>
      <c r="B24" s="9">
        <f t="shared" si="2"/>
        <v>229</v>
      </c>
      <c r="C24" s="10">
        <v>146</v>
      </c>
      <c r="D24" s="10">
        <v>83</v>
      </c>
      <c r="E24" s="9">
        <f t="shared" si="1"/>
        <v>227</v>
      </c>
      <c r="F24" s="10">
        <v>145</v>
      </c>
      <c r="G24" s="10">
        <v>82</v>
      </c>
      <c r="H24" s="10">
        <f t="shared" si="0"/>
        <v>-1</v>
      </c>
      <c r="I24" s="10">
        <f t="shared" si="0"/>
        <v>-1</v>
      </c>
    </row>
    <row r="25" spans="1:11" ht="24.95" customHeight="1">
      <c r="A25" s="1" t="s">
        <v>22</v>
      </c>
      <c r="B25" s="9">
        <f t="shared" si="2"/>
        <v>790</v>
      </c>
      <c r="C25" s="10">
        <v>489</v>
      </c>
      <c r="D25" s="10">
        <v>301</v>
      </c>
      <c r="E25" s="9">
        <f t="shared" si="1"/>
        <v>787</v>
      </c>
      <c r="F25" s="10">
        <v>480</v>
      </c>
      <c r="G25" s="10">
        <v>307</v>
      </c>
      <c r="H25" s="10">
        <f t="shared" si="0"/>
        <v>-9</v>
      </c>
      <c r="I25" s="10">
        <f t="shared" si="0"/>
        <v>6</v>
      </c>
    </row>
    <row r="26" spans="1:11" ht="24.95" customHeight="1">
      <c r="A26" s="1" t="s">
        <v>23</v>
      </c>
      <c r="B26" s="9">
        <f t="shared" si="2"/>
        <v>865</v>
      </c>
      <c r="C26" s="10">
        <v>488</v>
      </c>
      <c r="D26" s="10">
        <v>377</v>
      </c>
      <c r="E26" s="9">
        <f t="shared" si="1"/>
        <v>873</v>
      </c>
      <c r="F26" s="10">
        <v>491</v>
      </c>
      <c r="G26" s="10">
        <v>382</v>
      </c>
      <c r="H26" s="10">
        <f t="shared" si="0"/>
        <v>3</v>
      </c>
      <c r="I26" s="10">
        <f t="shared" si="0"/>
        <v>5</v>
      </c>
    </row>
    <row r="27" spans="1:11" ht="24.95" customHeight="1">
      <c r="A27" s="1" t="s">
        <v>24</v>
      </c>
      <c r="B27" s="9">
        <f t="shared" si="2"/>
        <v>187</v>
      </c>
      <c r="C27" s="10">
        <v>67</v>
      </c>
      <c r="D27" s="10">
        <v>120</v>
      </c>
      <c r="E27" s="9">
        <f t="shared" si="1"/>
        <v>189</v>
      </c>
      <c r="F27" s="10">
        <v>68</v>
      </c>
      <c r="G27" s="10">
        <v>121</v>
      </c>
      <c r="H27" s="10">
        <f t="shared" si="0"/>
        <v>1</v>
      </c>
      <c r="I27" s="10">
        <f t="shared" si="0"/>
        <v>1</v>
      </c>
    </row>
    <row r="28" spans="1:11" ht="24.95" customHeight="1">
      <c r="A28" s="1" t="s">
        <v>25</v>
      </c>
      <c r="B28" s="9">
        <f t="shared" si="2"/>
        <v>251</v>
      </c>
      <c r="C28" s="10">
        <v>91</v>
      </c>
      <c r="D28" s="10">
        <v>160</v>
      </c>
      <c r="E28" s="9">
        <f t="shared" si="1"/>
        <v>248</v>
      </c>
      <c r="F28" s="10">
        <v>92</v>
      </c>
      <c r="G28" s="10">
        <v>156</v>
      </c>
      <c r="H28" s="10">
        <f t="shared" si="0"/>
        <v>1</v>
      </c>
      <c r="I28" s="10">
        <f t="shared" si="0"/>
        <v>-4</v>
      </c>
    </row>
    <row r="29" spans="1:11" ht="24.95" customHeight="1">
      <c r="A29" s="1" t="s">
        <v>67</v>
      </c>
      <c r="B29" s="9">
        <f t="shared" si="2"/>
        <v>191</v>
      </c>
      <c r="C29" s="10">
        <v>110</v>
      </c>
      <c r="D29" s="10">
        <v>81</v>
      </c>
      <c r="E29" s="9">
        <f t="shared" si="1"/>
        <v>197</v>
      </c>
      <c r="F29" s="10">
        <v>111</v>
      </c>
      <c r="G29" s="10">
        <v>86</v>
      </c>
      <c r="H29" s="10">
        <f t="shared" si="0"/>
        <v>1</v>
      </c>
      <c r="I29" s="10">
        <f t="shared" si="0"/>
        <v>5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K29"/>
  <sheetViews>
    <sheetView workbookViewId="0">
      <selection activeCell="H11" sqref="H11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8" t="s">
        <v>27</v>
      </c>
      <c r="B3" s="160" t="s">
        <v>90</v>
      </c>
      <c r="C3" s="167"/>
      <c r="D3" s="168"/>
      <c r="E3" s="160" t="s">
        <v>91</v>
      </c>
      <c r="F3" s="167"/>
      <c r="G3" s="168"/>
      <c r="H3" s="160" t="s">
        <v>2</v>
      </c>
      <c r="I3" s="168"/>
    </row>
    <row r="4" spans="1:9" ht="27.75" customHeight="1">
      <c r="A4" s="159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33118</v>
      </c>
      <c r="C5" s="9">
        <f>SUM(C6:C29)</f>
        <v>24509</v>
      </c>
      <c r="D5" s="9">
        <f>SUM(D6:D29)</f>
        <v>8609</v>
      </c>
      <c r="E5" s="9">
        <f>F5+G5</f>
        <v>32697</v>
      </c>
      <c r="F5" s="9">
        <f>SUM(F6:F29)</f>
        <v>24080</v>
      </c>
      <c r="G5" s="9">
        <f>SUM(G6:G29)</f>
        <v>8617</v>
      </c>
      <c r="H5" s="9">
        <f t="shared" ref="H5:I29" si="0">SUM(F5-C5)</f>
        <v>-429</v>
      </c>
      <c r="I5" s="9">
        <f t="shared" si="0"/>
        <v>8</v>
      </c>
    </row>
    <row r="6" spans="1:9" ht="24.95" customHeight="1">
      <c r="A6" s="1" t="s">
        <v>3</v>
      </c>
      <c r="B6" s="9">
        <f t="shared" ref="B6:B29" si="1">C6+D6</f>
        <v>2383</v>
      </c>
      <c r="C6" s="10">
        <v>1569</v>
      </c>
      <c r="D6" s="10">
        <v>814</v>
      </c>
      <c r="E6" s="9">
        <f>F6+G6</f>
        <v>2367</v>
      </c>
      <c r="F6" s="10">
        <v>1529</v>
      </c>
      <c r="G6" s="10">
        <v>838</v>
      </c>
      <c r="H6" s="10">
        <f t="shared" si="0"/>
        <v>-40</v>
      </c>
      <c r="I6" s="10">
        <f t="shared" si="0"/>
        <v>24</v>
      </c>
    </row>
    <row r="7" spans="1:9" ht="24.95" customHeight="1">
      <c r="A7" s="1" t="s">
        <v>4</v>
      </c>
      <c r="B7" s="9">
        <f t="shared" si="1"/>
        <v>1904</v>
      </c>
      <c r="C7" s="10">
        <v>1335</v>
      </c>
      <c r="D7" s="10">
        <v>569</v>
      </c>
      <c r="E7" s="9">
        <f t="shared" ref="E7:E29" si="2">F7+G7</f>
        <v>1875</v>
      </c>
      <c r="F7" s="10">
        <v>1305</v>
      </c>
      <c r="G7" s="10">
        <v>570</v>
      </c>
      <c r="H7" s="10">
        <f t="shared" si="0"/>
        <v>-30</v>
      </c>
      <c r="I7" s="10">
        <f t="shared" si="0"/>
        <v>1</v>
      </c>
    </row>
    <row r="8" spans="1:9" ht="24.95" customHeight="1">
      <c r="A8" s="1" t="s">
        <v>5</v>
      </c>
      <c r="B8" s="9">
        <f t="shared" si="1"/>
        <v>6198</v>
      </c>
      <c r="C8" s="10">
        <v>4062</v>
      </c>
      <c r="D8" s="10">
        <v>2136</v>
      </c>
      <c r="E8" s="9">
        <f t="shared" si="2"/>
        <v>6175</v>
      </c>
      <c r="F8" s="10">
        <v>4013</v>
      </c>
      <c r="G8" s="10">
        <v>2162</v>
      </c>
      <c r="H8" s="10">
        <f t="shared" si="0"/>
        <v>-49</v>
      </c>
      <c r="I8" s="10">
        <f t="shared" si="0"/>
        <v>26</v>
      </c>
    </row>
    <row r="9" spans="1:9" ht="24.95" customHeight="1">
      <c r="A9" s="1" t="s">
        <v>61</v>
      </c>
      <c r="B9" s="9">
        <f t="shared" si="1"/>
        <v>2331</v>
      </c>
      <c r="C9" s="10">
        <v>1877</v>
      </c>
      <c r="D9" s="10">
        <v>454</v>
      </c>
      <c r="E9" s="9">
        <f t="shared" si="2"/>
        <v>2289</v>
      </c>
      <c r="F9" s="10">
        <v>1839</v>
      </c>
      <c r="G9" s="10">
        <v>450</v>
      </c>
      <c r="H9" s="10">
        <f t="shared" si="0"/>
        <v>-38</v>
      </c>
      <c r="I9" s="10">
        <f t="shared" si="0"/>
        <v>-4</v>
      </c>
    </row>
    <row r="10" spans="1:9" ht="24.95" customHeight="1">
      <c r="A10" s="1" t="s">
        <v>6</v>
      </c>
      <c r="B10" s="9">
        <f t="shared" si="1"/>
        <v>188</v>
      </c>
      <c r="C10" s="10">
        <v>100</v>
      </c>
      <c r="D10" s="10">
        <v>88</v>
      </c>
      <c r="E10" s="9">
        <f t="shared" si="2"/>
        <v>187</v>
      </c>
      <c r="F10" s="10">
        <v>103</v>
      </c>
      <c r="G10" s="10">
        <v>84</v>
      </c>
      <c r="H10" s="10">
        <f t="shared" si="0"/>
        <v>3</v>
      </c>
      <c r="I10" s="10">
        <f t="shared" si="0"/>
        <v>-4</v>
      </c>
    </row>
    <row r="11" spans="1:9" ht="24.95" customHeight="1">
      <c r="A11" s="1" t="s">
        <v>7</v>
      </c>
      <c r="B11" s="9">
        <f t="shared" si="1"/>
        <v>508</v>
      </c>
      <c r="C11" s="10">
        <v>405</v>
      </c>
      <c r="D11" s="10">
        <v>103</v>
      </c>
      <c r="E11" s="9">
        <f t="shared" si="2"/>
        <v>508</v>
      </c>
      <c r="F11" s="10">
        <v>405</v>
      </c>
      <c r="G11" s="10">
        <v>103</v>
      </c>
      <c r="H11" s="10">
        <f t="shared" si="0"/>
        <v>0</v>
      </c>
      <c r="I11" s="10">
        <f t="shared" si="0"/>
        <v>0</v>
      </c>
    </row>
    <row r="12" spans="1:9" ht="24.95" customHeight="1">
      <c r="A12" s="1" t="s">
        <v>8</v>
      </c>
      <c r="B12" s="9">
        <f t="shared" si="1"/>
        <v>1614</v>
      </c>
      <c r="C12" s="10">
        <v>1448</v>
      </c>
      <c r="D12" s="10">
        <v>166</v>
      </c>
      <c r="E12" s="9">
        <f t="shared" si="2"/>
        <v>1576</v>
      </c>
      <c r="F12" s="10">
        <v>1412</v>
      </c>
      <c r="G12" s="10">
        <v>164</v>
      </c>
      <c r="H12" s="10">
        <f t="shared" si="0"/>
        <v>-36</v>
      </c>
      <c r="I12" s="10">
        <f t="shared" si="0"/>
        <v>-2</v>
      </c>
    </row>
    <row r="13" spans="1:9" ht="24.95" customHeight="1">
      <c r="A13" s="1" t="s">
        <v>9</v>
      </c>
      <c r="B13" s="9">
        <f t="shared" si="1"/>
        <v>657</v>
      </c>
      <c r="C13" s="10">
        <v>459</v>
      </c>
      <c r="D13" s="10">
        <v>198</v>
      </c>
      <c r="E13" s="9">
        <f t="shared" si="2"/>
        <v>647</v>
      </c>
      <c r="F13" s="10">
        <v>451</v>
      </c>
      <c r="G13" s="10">
        <v>196</v>
      </c>
      <c r="H13" s="10">
        <f t="shared" si="0"/>
        <v>-8</v>
      </c>
      <c r="I13" s="10">
        <f t="shared" si="0"/>
        <v>-2</v>
      </c>
    </row>
    <row r="14" spans="1:9" ht="24.95" customHeight="1">
      <c r="A14" s="1" t="s">
        <v>10</v>
      </c>
      <c r="B14" s="9">
        <f t="shared" si="1"/>
        <v>728</v>
      </c>
      <c r="C14" s="10">
        <v>630</v>
      </c>
      <c r="D14" s="10">
        <v>98</v>
      </c>
      <c r="E14" s="9">
        <f t="shared" si="2"/>
        <v>725</v>
      </c>
      <c r="F14" s="10">
        <v>629</v>
      </c>
      <c r="G14" s="10">
        <v>96</v>
      </c>
      <c r="H14" s="10">
        <f t="shared" si="0"/>
        <v>-1</v>
      </c>
      <c r="I14" s="10">
        <f t="shared" si="0"/>
        <v>-2</v>
      </c>
    </row>
    <row r="15" spans="1:9" ht="24.95" customHeight="1">
      <c r="A15" s="1" t="s">
        <v>11</v>
      </c>
      <c r="B15" s="9">
        <f t="shared" si="1"/>
        <v>4296</v>
      </c>
      <c r="C15" s="10">
        <v>3596</v>
      </c>
      <c r="D15" s="10">
        <v>700</v>
      </c>
      <c r="E15" s="9">
        <f t="shared" si="2"/>
        <v>4211</v>
      </c>
      <c r="F15" s="10">
        <v>3527</v>
      </c>
      <c r="G15" s="10">
        <v>684</v>
      </c>
      <c r="H15" s="10">
        <f t="shared" si="0"/>
        <v>-69</v>
      </c>
      <c r="I15" s="10">
        <f t="shared" si="0"/>
        <v>-16</v>
      </c>
    </row>
    <row r="16" spans="1:9" ht="24.95" customHeight="1">
      <c r="A16" s="1" t="s">
        <v>12</v>
      </c>
      <c r="B16" s="9">
        <f t="shared" si="1"/>
        <v>3158</v>
      </c>
      <c r="C16" s="10">
        <v>2635</v>
      </c>
      <c r="D16" s="10">
        <v>523</v>
      </c>
      <c r="E16" s="9">
        <f t="shared" si="2"/>
        <v>3128</v>
      </c>
      <c r="F16" s="10">
        <v>2604</v>
      </c>
      <c r="G16" s="10">
        <v>524</v>
      </c>
      <c r="H16" s="10">
        <f t="shared" si="0"/>
        <v>-31</v>
      </c>
      <c r="I16" s="10">
        <f t="shared" si="0"/>
        <v>1</v>
      </c>
    </row>
    <row r="17" spans="1:11" ht="24.95" customHeight="1">
      <c r="A17" s="1" t="s">
        <v>13</v>
      </c>
      <c r="B17" s="9">
        <f t="shared" si="1"/>
        <v>1881</v>
      </c>
      <c r="C17" s="10">
        <v>1627</v>
      </c>
      <c r="D17" s="10">
        <v>254</v>
      </c>
      <c r="E17" s="9">
        <f t="shared" si="2"/>
        <v>1857</v>
      </c>
      <c r="F17" s="10">
        <v>1598</v>
      </c>
      <c r="G17" s="10">
        <v>259</v>
      </c>
      <c r="H17" s="10">
        <f t="shared" si="0"/>
        <v>-29</v>
      </c>
      <c r="I17" s="10">
        <f t="shared" si="0"/>
        <v>5</v>
      </c>
    </row>
    <row r="18" spans="1:11" ht="24.95" customHeight="1">
      <c r="A18" s="1" t="s">
        <v>14</v>
      </c>
      <c r="B18" s="9">
        <f t="shared" si="1"/>
        <v>2635</v>
      </c>
      <c r="C18" s="10">
        <v>2094</v>
      </c>
      <c r="D18" s="10">
        <v>541</v>
      </c>
      <c r="E18" s="9">
        <f t="shared" si="2"/>
        <v>2570</v>
      </c>
      <c r="F18" s="10">
        <v>2034</v>
      </c>
      <c r="G18" s="10">
        <v>536</v>
      </c>
      <c r="H18" s="10">
        <f t="shared" si="0"/>
        <v>-60</v>
      </c>
      <c r="I18" s="10">
        <f t="shared" si="0"/>
        <v>-5</v>
      </c>
      <c r="K18" s="21"/>
    </row>
    <row r="19" spans="1:11" ht="24.95" customHeight="1">
      <c r="A19" s="1" t="s">
        <v>15</v>
      </c>
      <c r="B19" s="9">
        <f t="shared" si="1"/>
        <v>505</v>
      </c>
      <c r="C19" s="10">
        <v>433</v>
      </c>
      <c r="D19" s="10">
        <v>72</v>
      </c>
      <c r="E19" s="9">
        <f t="shared" si="2"/>
        <v>476</v>
      </c>
      <c r="F19" s="10">
        <v>408</v>
      </c>
      <c r="G19" s="10">
        <v>68</v>
      </c>
      <c r="H19" s="10">
        <f t="shared" si="0"/>
        <v>-25</v>
      </c>
      <c r="I19" s="10">
        <f t="shared" si="0"/>
        <v>-4</v>
      </c>
    </row>
    <row r="20" spans="1:11" ht="24.95" customHeight="1">
      <c r="A20" s="1" t="s">
        <v>17</v>
      </c>
      <c r="B20" s="9">
        <f t="shared" si="1"/>
        <v>919</v>
      </c>
      <c r="C20" s="10">
        <v>474</v>
      </c>
      <c r="D20" s="10">
        <v>445</v>
      </c>
      <c r="E20" s="9">
        <f t="shared" si="2"/>
        <v>904</v>
      </c>
      <c r="F20" s="10">
        <v>477</v>
      </c>
      <c r="G20" s="10">
        <v>427</v>
      </c>
      <c r="H20" s="10">
        <f t="shared" si="0"/>
        <v>3</v>
      </c>
      <c r="I20" s="10">
        <f t="shared" si="0"/>
        <v>-18</v>
      </c>
    </row>
    <row r="21" spans="1:11" ht="24.95" customHeight="1">
      <c r="A21" s="1" t="s">
        <v>18</v>
      </c>
      <c r="B21" s="9">
        <f t="shared" si="1"/>
        <v>331</v>
      </c>
      <c r="C21" s="10">
        <v>170</v>
      </c>
      <c r="D21" s="10">
        <v>161</v>
      </c>
      <c r="E21" s="9">
        <f t="shared" si="2"/>
        <v>332</v>
      </c>
      <c r="F21" s="10">
        <v>170</v>
      </c>
      <c r="G21" s="10">
        <v>162</v>
      </c>
      <c r="H21" s="10">
        <f t="shared" si="0"/>
        <v>0</v>
      </c>
      <c r="I21" s="10">
        <f t="shared" si="0"/>
        <v>1</v>
      </c>
    </row>
    <row r="22" spans="1:11" ht="24.95" customHeight="1">
      <c r="A22" s="1" t="s">
        <v>19</v>
      </c>
      <c r="B22" s="9">
        <f t="shared" si="1"/>
        <v>149</v>
      </c>
      <c r="C22" s="10">
        <v>62</v>
      </c>
      <c r="D22" s="10">
        <v>87</v>
      </c>
      <c r="E22" s="9">
        <f t="shared" si="2"/>
        <v>151</v>
      </c>
      <c r="F22" s="10">
        <v>63</v>
      </c>
      <c r="G22" s="10">
        <v>88</v>
      </c>
      <c r="H22" s="10">
        <f t="shared" si="0"/>
        <v>1</v>
      </c>
      <c r="I22" s="10">
        <f t="shared" si="0"/>
        <v>1</v>
      </c>
    </row>
    <row r="23" spans="1:11" ht="24.95" customHeight="1">
      <c r="A23" s="1" t="s">
        <v>20</v>
      </c>
      <c r="B23" s="9">
        <f t="shared" si="1"/>
        <v>212</v>
      </c>
      <c r="C23" s="10">
        <v>146</v>
      </c>
      <c r="D23" s="10">
        <v>66</v>
      </c>
      <c r="E23" s="9">
        <f t="shared" si="2"/>
        <v>215</v>
      </c>
      <c r="F23" s="10">
        <v>147</v>
      </c>
      <c r="G23" s="10">
        <v>68</v>
      </c>
      <c r="H23" s="10">
        <f t="shared" si="0"/>
        <v>1</v>
      </c>
      <c r="I23" s="10">
        <f t="shared" si="0"/>
        <v>2</v>
      </c>
    </row>
    <row r="24" spans="1:11" ht="24.95" customHeight="1">
      <c r="A24" s="1" t="s">
        <v>21</v>
      </c>
      <c r="B24" s="9">
        <f t="shared" si="1"/>
        <v>227</v>
      </c>
      <c r="C24" s="10">
        <v>145</v>
      </c>
      <c r="D24" s="10">
        <v>82</v>
      </c>
      <c r="E24" s="9">
        <f t="shared" si="2"/>
        <v>226</v>
      </c>
      <c r="F24" s="10">
        <v>144</v>
      </c>
      <c r="G24" s="10">
        <v>82</v>
      </c>
      <c r="H24" s="10">
        <f t="shared" si="0"/>
        <v>-1</v>
      </c>
      <c r="I24" s="10">
        <f t="shared" si="0"/>
        <v>0</v>
      </c>
    </row>
    <row r="25" spans="1:11" ht="24.95" customHeight="1">
      <c r="A25" s="1" t="s">
        <v>22</v>
      </c>
      <c r="B25" s="9">
        <f t="shared" si="1"/>
        <v>787</v>
      </c>
      <c r="C25" s="10">
        <v>480</v>
      </c>
      <c r="D25" s="10">
        <v>307</v>
      </c>
      <c r="E25" s="9">
        <f t="shared" si="2"/>
        <v>796</v>
      </c>
      <c r="F25" s="10">
        <v>475</v>
      </c>
      <c r="G25" s="10">
        <v>321</v>
      </c>
      <c r="H25" s="10">
        <f t="shared" si="0"/>
        <v>-5</v>
      </c>
      <c r="I25" s="10">
        <f t="shared" si="0"/>
        <v>14</v>
      </c>
    </row>
    <row r="26" spans="1:11" ht="24.95" customHeight="1">
      <c r="A26" s="1" t="s">
        <v>23</v>
      </c>
      <c r="B26" s="9">
        <f t="shared" si="1"/>
        <v>873</v>
      </c>
      <c r="C26" s="10">
        <v>491</v>
      </c>
      <c r="D26" s="10">
        <v>382</v>
      </c>
      <c r="E26" s="9">
        <f t="shared" si="2"/>
        <v>840</v>
      </c>
      <c r="F26" s="10">
        <v>476</v>
      </c>
      <c r="G26" s="10">
        <v>364</v>
      </c>
      <c r="H26" s="10">
        <f t="shared" si="0"/>
        <v>-15</v>
      </c>
      <c r="I26" s="10">
        <f t="shared" si="0"/>
        <v>-18</v>
      </c>
    </row>
    <row r="27" spans="1:11" ht="24.95" customHeight="1">
      <c r="A27" s="1" t="s">
        <v>24</v>
      </c>
      <c r="B27" s="9">
        <f t="shared" si="1"/>
        <v>189</v>
      </c>
      <c r="C27" s="10">
        <v>68</v>
      </c>
      <c r="D27" s="10">
        <v>121</v>
      </c>
      <c r="E27" s="9">
        <f t="shared" si="2"/>
        <v>187</v>
      </c>
      <c r="F27" s="10">
        <v>67</v>
      </c>
      <c r="G27" s="10">
        <v>120</v>
      </c>
      <c r="H27" s="10">
        <f t="shared" si="0"/>
        <v>-1</v>
      </c>
      <c r="I27" s="10">
        <f t="shared" si="0"/>
        <v>-1</v>
      </c>
    </row>
    <row r="28" spans="1:11" ht="24.95" customHeight="1">
      <c r="A28" s="1" t="s">
        <v>25</v>
      </c>
      <c r="B28" s="9">
        <f t="shared" si="1"/>
        <v>248</v>
      </c>
      <c r="C28" s="10">
        <v>92</v>
      </c>
      <c r="D28" s="10">
        <v>156</v>
      </c>
      <c r="E28" s="9">
        <f t="shared" si="2"/>
        <v>248</v>
      </c>
      <c r="F28" s="10">
        <v>91</v>
      </c>
      <c r="G28" s="10">
        <v>157</v>
      </c>
      <c r="H28" s="10">
        <f t="shared" si="0"/>
        <v>-1</v>
      </c>
      <c r="I28" s="10">
        <f t="shared" si="0"/>
        <v>1</v>
      </c>
    </row>
    <row r="29" spans="1:11" ht="24.95" customHeight="1">
      <c r="A29" s="1" t="s">
        <v>67</v>
      </c>
      <c r="B29" s="9">
        <f t="shared" si="1"/>
        <v>197</v>
      </c>
      <c r="C29" s="10">
        <v>111</v>
      </c>
      <c r="D29" s="10">
        <v>86</v>
      </c>
      <c r="E29" s="9">
        <f t="shared" si="2"/>
        <v>207</v>
      </c>
      <c r="F29" s="10">
        <v>113</v>
      </c>
      <c r="G29" s="10">
        <v>94</v>
      </c>
      <c r="H29" s="10">
        <f t="shared" si="0"/>
        <v>2</v>
      </c>
      <c r="I29" s="10">
        <f t="shared" si="0"/>
        <v>8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K29"/>
  <sheetViews>
    <sheetView workbookViewId="0">
      <selection activeCell="B1" sqref="B1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8" t="s">
        <v>27</v>
      </c>
      <c r="B3" s="160" t="s">
        <v>91</v>
      </c>
      <c r="C3" s="167"/>
      <c r="D3" s="168"/>
      <c r="E3" s="160" t="s">
        <v>92</v>
      </c>
      <c r="F3" s="167"/>
      <c r="G3" s="168"/>
      <c r="H3" s="160" t="s">
        <v>2</v>
      </c>
      <c r="I3" s="168"/>
    </row>
    <row r="4" spans="1:9" ht="27.75" customHeight="1">
      <c r="A4" s="159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32697</v>
      </c>
      <c r="C5" s="9">
        <f>SUM(C6:C29)</f>
        <v>24080</v>
      </c>
      <c r="D5" s="9">
        <f>SUM(D6:D29)</f>
        <v>8617</v>
      </c>
      <c r="E5" s="9">
        <f>F5+G5</f>
        <v>32554</v>
      </c>
      <c r="F5" s="9">
        <f>SUM(F6:F29)</f>
        <v>23877</v>
      </c>
      <c r="G5" s="9">
        <f>SUM(G6:G29)</f>
        <v>8677</v>
      </c>
      <c r="H5" s="9">
        <f t="shared" ref="H5:I29" si="0">SUM(F5-C5)</f>
        <v>-203</v>
      </c>
      <c r="I5" s="9">
        <f t="shared" si="0"/>
        <v>60</v>
      </c>
    </row>
    <row r="6" spans="1:9" ht="24.95" customHeight="1">
      <c r="A6" s="1" t="s">
        <v>3</v>
      </c>
      <c r="B6" s="9">
        <f>C6+D6</f>
        <v>2367</v>
      </c>
      <c r="C6" s="10">
        <v>1529</v>
      </c>
      <c r="D6" s="10">
        <v>838</v>
      </c>
      <c r="E6" s="9">
        <f t="shared" ref="E6:E29" si="1">F6+G6</f>
        <v>2404</v>
      </c>
      <c r="F6" s="10">
        <v>1534</v>
      </c>
      <c r="G6" s="10">
        <v>870</v>
      </c>
      <c r="H6" s="10">
        <f t="shared" si="0"/>
        <v>5</v>
      </c>
      <c r="I6" s="10">
        <f t="shared" si="0"/>
        <v>32</v>
      </c>
    </row>
    <row r="7" spans="1:9" ht="24.95" customHeight="1">
      <c r="A7" s="1" t="s">
        <v>4</v>
      </c>
      <c r="B7" s="9">
        <f t="shared" ref="B7:B29" si="2">C7+D7</f>
        <v>1875</v>
      </c>
      <c r="C7" s="10">
        <v>1305</v>
      </c>
      <c r="D7" s="10">
        <v>570</v>
      </c>
      <c r="E7" s="9">
        <f t="shared" si="1"/>
        <v>1879</v>
      </c>
      <c r="F7" s="10">
        <v>1310</v>
      </c>
      <c r="G7" s="10">
        <v>569</v>
      </c>
      <c r="H7" s="10">
        <f t="shared" si="0"/>
        <v>5</v>
      </c>
      <c r="I7" s="10">
        <f t="shared" si="0"/>
        <v>-1</v>
      </c>
    </row>
    <row r="8" spans="1:9" ht="24.95" customHeight="1">
      <c r="A8" s="1" t="s">
        <v>5</v>
      </c>
      <c r="B8" s="9">
        <f t="shared" si="2"/>
        <v>6175</v>
      </c>
      <c r="C8" s="10">
        <v>4013</v>
      </c>
      <c r="D8" s="10">
        <v>2162</v>
      </c>
      <c r="E8" s="9">
        <f t="shared" si="1"/>
        <v>6180</v>
      </c>
      <c r="F8" s="10">
        <v>3986</v>
      </c>
      <c r="G8" s="10">
        <v>2194</v>
      </c>
      <c r="H8" s="10">
        <f t="shared" si="0"/>
        <v>-27</v>
      </c>
      <c r="I8" s="10">
        <f t="shared" si="0"/>
        <v>32</v>
      </c>
    </row>
    <row r="9" spans="1:9" ht="24.95" customHeight="1">
      <c r="A9" s="1" t="s">
        <v>61</v>
      </c>
      <c r="B9" s="9">
        <f t="shared" si="2"/>
        <v>2289</v>
      </c>
      <c r="C9" s="10">
        <v>1839</v>
      </c>
      <c r="D9" s="10">
        <v>450</v>
      </c>
      <c r="E9" s="9">
        <f t="shared" si="1"/>
        <v>2304</v>
      </c>
      <c r="F9" s="10">
        <v>1854</v>
      </c>
      <c r="G9" s="10">
        <v>450</v>
      </c>
      <c r="H9" s="10">
        <f t="shared" si="0"/>
        <v>15</v>
      </c>
      <c r="I9" s="10">
        <f t="shared" si="0"/>
        <v>0</v>
      </c>
    </row>
    <row r="10" spans="1:9" ht="24.95" customHeight="1">
      <c r="A10" s="1" t="s">
        <v>6</v>
      </c>
      <c r="B10" s="9">
        <f t="shared" si="2"/>
        <v>187</v>
      </c>
      <c r="C10" s="10">
        <v>103</v>
      </c>
      <c r="D10" s="10">
        <v>84</v>
      </c>
      <c r="E10" s="9">
        <f t="shared" si="1"/>
        <v>187</v>
      </c>
      <c r="F10" s="10">
        <v>108</v>
      </c>
      <c r="G10" s="10">
        <v>79</v>
      </c>
      <c r="H10" s="10">
        <f t="shared" si="0"/>
        <v>5</v>
      </c>
      <c r="I10" s="10">
        <f t="shared" si="0"/>
        <v>-5</v>
      </c>
    </row>
    <row r="11" spans="1:9" ht="24.95" customHeight="1">
      <c r="A11" s="1" t="s">
        <v>7</v>
      </c>
      <c r="B11" s="9">
        <f t="shared" si="2"/>
        <v>508</v>
      </c>
      <c r="C11" s="10">
        <v>405</v>
      </c>
      <c r="D11" s="10">
        <v>103</v>
      </c>
      <c r="E11" s="9">
        <f t="shared" si="1"/>
        <v>515</v>
      </c>
      <c r="F11" s="10">
        <v>410</v>
      </c>
      <c r="G11" s="10">
        <v>105</v>
      </c>
      <c r="H11" s="10">
        <f t="shared" si="0"/>
        <v>5</v>
      </c>
      <c r="I11" s="10">
        <f t="shared" si="0"/>
        <v>2</v>
      </c>
    </row>
    <row r="12" spans="1:9" ht="24.95" customHeight="1">
      <c r="A12" s="1" t="s">
        <v>8</v>
      </c>
      <c r="B12" s="9">
        <f t="shared" si="2"/>
        <v>1576</v>
      </c>
      <c r="C12" s="10">
        <v>1412</v>
      </c>
      <c r="D12" s="10">
        <v>164</v>
      </c>
      <c r="E12" s="9">
        <f t="shared" si="1"/>
        <v>1548</v>
      </c>
      <c r="F12" s="10">
        <v>1385</v>
      </c>
      <c r="G12" s="10">
        <v>163</v>
      </c>
      <c r="H12" s="10">
        <f t="shared" si="0"/>
        <v>-27</v>
      </c>
      <c r="I12" s="10">
        <f t="shared" si="0"/>
        <v>-1</v>
      </c>
    </row>
    <row r="13" spans="1:9" ht="24.95" customHeight="1">
      <c r="A13" s="1" t="s">
        <v>9</v>
      </c>
      <c r="B13" s="9">
        <f t="shared" si="2"/>
        <v>647</v>
      </c>
      <c r="C13" s="10">
        <v>451</v>
      </c>
      <c r="D13" s="10">
        <v>196</v>
      </c>
      <c r="E13" s="9">
        <f t="shared" si="1"/>
        <v>666</v>
      </c>
      <c r="F13" s="10">
        <v>456</v>
      </c>
      <c r="G13" s="10">
        <v>210</v>
      </c>
      <c r="H13" s="10">
        <f t="shared" si="0"/>
        <v>5</v>
      </c>
      <c r="I13" s="10">
        <f t="shared" si="0"/>
        <v>14</v>
      </c>
    </row>
    <row r="14" spans="1:9" ht="24.95" customHeight="1">
      <c r="A14" s="1" t="s">
        <v>10</v>
      </c>
      <c r="B14" s="9">
        <f t="shared" si="2"/>
        <v>725</v>
      </c>
      <c r="C14" s="10">
        <v>629</v>
      </c>
      <c r="D14" s="10">
        <v>96</v>
      </c>
      <c r="E14" s="9">
        <f t="shared" si="1"/>
        <v>721</v>
      </c>
      <c r="F14" s="10">
        <v>623</v>
      </c>
      <c r="G14" s="10">
        <v>98</v>
      </c>
      <c r="H14" s="10">
        <f t="shared" si="0"/>
        <v>-6</v>
      </c>
      <c r="I14" s="10">
        <f t="shared" si="0"/>
        <v>2</v>
      </c>
    </row>
    <row r="15" spans="1:9" ht="24.95" customHeight="1">
      <c r="A15" s="1" t="s">
        <v>11</v>
      </c>
      <c r="B15" s="9">
        <f t="shared" si="2"/>
        <v>4211</v>
      </c>
      <c r="C15" s="10">
        <v>3527</v>
      </c>
      <c r="D15" s="10">
        <v>684</v>
      </c>
      <c r="E15" s="9">
        <f t="shared" si="1"/>
        <v>4156</v>
      </c>
      <c r="F15" s="10">
        <v>3478</v>
      </c>
      <c r="G15" s="10">
        <v>678</v>
      </c>
      <c r="H15" s="10">
        <f t="shared" si="0"/>
        <v>-49</v>
      </c>
      <c r="I15" s="10">
        <f t="shared" si="0"/>
        <v>-6</v>
      </c>
    </row>
    <row r="16" spans="1:9" ht="24.95" customHeight="1">
      <c r="A16" s="1" t="s">
        <v>12</v>
      </c>
      <c r="B16" s="9">
        <f t="shared" si="2"/>
        <v>3128</v>
      </c>
      <c r="C16" s="10">
        <v>2604</v>
      </c>
      <c r="D16" s="10">
        <v>524</v>
      </c>
      <c r="E16" s="9">
        <f t="shared" si="1"/>
        <v>3129</v>
      </c>
      <c r="F16" s="10">
        <v>2603</v>
      </c>
      <c r="G16" s="10">
        <v>526</v>
      </c>
      <c r="H16" s="10">
        <f t="shared" si="0"/>
        <v>-1</v>
      </c>
      <c r="I16" s="10">
        <f t="shared" si="0"/>
        <v>2</v>
      </c>
    </row>
    <row r="17" spans="1:11" ht="24.95" customHeight="1">
      <c r="A17" s="1" t="s">
        <v>13</v>
      </c>
      <c r="B17" s="9">
        <f t="shared" si="2"/>
        <v>1857</v>
      </c>
      <c r="C17" s="10">
        <v>1598</v>
      </c>
      <c r="D17" s="10">
        <v>259</v>
      </c>
      <c r="E17" s="9">
        <f t="shared" si="1"/>
        <v>1826</v>
      </c>
      <c r="F17" s="10">
        <v>1571</v>
      </c>
      <c r="G17" s="10">
        <v>255</v>
      </c>
      <c r="H17" s="10">
        <f t="shared" si="0"/>
        <v>-27</v>
      </c>
      <c r="I17" s="10">
        <f t="shared" si="0"/>
        <v>-4</v>
      </c>
    </row>
    <row r="18" spans="1:11" ht="24.95" customHeight="1">
      <c r="A18" s="1" t="s">
        <v>14</v>
      </c>
      <c r="B18" s="9">
        <f t="shared" si="2"/>
        <v>2570</v>
      </c>
      <c r="C18" s="10">
        <v>2034</v>
      </c>
      <c r="D18" s="10">
        <v>536</v>
      </c>
      <c r="E18" s="9">
        <f t="shared" si="1"/>
        <v>2524</v>
      </c>
      <c r="F18" s="10">
        <v>1991</v>
      </c>
      <c r="G18" s="10">
        <v>533</v>
      </c>
      <c r="H18" s="10">
        <f t="shared" si="0"/>
        <v>-43</v>
      </c>
      <c r="I18" s="10">
        <f t="shared" si="0"/>
        <v>-3</v>
      </c>
      <c r="K18" s="21"/>
    </row>
    <row r="19" spans="1:11" ht="24.95" customHeight="1">
      <c r="A19" s="1" t="s">
        <v>15</v>
      </c>
      <c r="B19" s="9">
        <f t="shared" si="2"/>
        <v>476</v>
      </c>
      <c r="C19" s="10">
        <v>408</v>
      </c>
      <c r="D19" s="10">
        <v>68</v>
      </c>
      <c r="E19" s="9">
        <f t="shared" si="1"/>
        <v>455</v>
      </c>
      <c r="F19" s="10">
        <v>389</v>
      </c>
      <c r="G19" s="10">
        <v>66</v>
      </c>
      <c r="H19" s="10">
        <f t="shared" si="0"/>
        <v>-19</v>
      </c>
      <c r="I19" s="10">
        <f t="shared" si="0"/>
        <v>-2</v>
      </c>
    </row>
    <row r="20" spans="1:11" ht="24.95" customHeight="1">
      <c r="A20" s="1" t="s">
        <v>17</v>
      </c>
      <c r="B20" s="9">
        <f t="shared" si="2"/>
        <v>904</v>
      </c>
      <c r="C20" s="10">
        <v>477</v>
      </c>
      <c r="D20" s="10">
        <v>427</v>
      </c>
      <c r="E20" s="9">
        <f t="shared" si="1"/>
        <v>882</v>
      </c>
      <c r="F20" s="10">
        <v>458</v>
      </c>
      <c r="G20" s="10">
        <v>424</v>
      </c>
      <c r="H20" s="10">
        <f t="shared" si="0"/>
        <v>-19</v>
      </c>
      <c r="I20" s="10">
        <f t="shared" si="0"/>
        <v>-3</v>
      </c>
    </row>
    <row r="21" spans="1:11" ht="24.95" customHeight="1">
      <c r="A21" s="1" t="s">
        <v>18</v>
      </c>
      <c r="B21" s="9">
        <f t="shared" si="2"/>
        <v>332</v>
      </c>
      <c r="C21" s="10">
        <v>170</v>
      </c>
      <c r="D21" s="10">
        <v>162</v>
      </c>
      <c r="E21" s="9">
        <f t="shared" si="1"/>
        <v>333</v>
      </c>
      <c r="F21" s="10">
        <v>170</v>
      </c>
      <c r="G21" s="10">
        <v>163</v>
      </c>
      <c r="H21" s="10">
        <f t="shared" si="0"/>
        <v>0</v>
      </c>
      <c r="I21" s="10">
        <f t="shared" si="0"/>
        <v>1</v>
      </c>
    </row>
    <row r="22" spans="1:11" ht="24.95" customHeight="1">
      <c r="A22" s="1" t="s">
        <v>19</v>
      </c>
      <c r="B22" s="9">
        <f t="shared" si="2"/>
        <v>151</v>
      </c>
      <c r="C22" s="10">
        <v>63</v>
      </c>
      <c r="D22" s="10">
        <v>88</v>
      </c>
      <c r="E22" s="9">
        <f t="shared" si="1"/>
        <v>155</v>
      </c>
      <c r="F22" s="10">
        <v>62</v>
      </c>
      <c r="G22" s="10">
        <v>93</v>
      </c>
      <c r="H22" s="10">
        <f t="shared" si="0"/>
        <v>-1</v>
      </c>
      <c r="I22" s="10">
        <f t="shared" si="0"/>
        <v>5</v>
      </c>
    </row>
    <row r="23" spans="1:11" ht="24.95" customHeight="1">
      <c r="A23" s="1" t="s">
        <v>20</v>
      </c>
      <c r="B23" s="9">
        <f t="shared" si="2"/>
        <v>215</v>
      </c>
      <c r="C23" s="10">
        <v>147</v>
      </c>
      <c r="D23" s="10">
        <v>68</v>
      </c>
      <c r="E23" s="9">
        <f t="shared" si="1"/>
        <v>213</v>
      </c>
      <c r="F23" s="10">
        <v>144</v>
      </c>
      <c r="G23" s="10">
        <v>69</v>
      </c>
      <c r="H23" s="10">
        <f t="shared" si="0"/>
        <v>-3</v>
      </c>
      <c r="I23" s="10">
        <f t="shared" si="0"/>
        <v>1</v>
      </c>
    </row>
    <row r="24" spans="1:11" ht="24.95" customHeight="1">
      <c r="A24" s="1" t="s">
        <v>21</v>
      </c>
      <c r="B24" s="9">
        <f t="shared" si="2"/>
        <v>226</v>
      </c>
      <c r="C24" s="10">
        <v>144</v>
      </c>
      <c r="D24" s="10">
        <v>82</v>
      </c>
      <c r="E24" s="9">
        <f t="shared" si="1"/>
        <v>225</v>
      </c>
      <c r="F24" s="10">
        <v>142</v>
      </c>
      <c r="G24" s="10">
        <v>83</v>
      </c>
      <c r="H24" s="10">
        <f t="shared" si="0"/>
        <v>-2</v>
      </c>
      <c r="I24" s="10">
        <f t="shared" si="0"/>
        <v>1</v>
      </c>
    </row>
    <row r="25" spans="1:11" ht="24.95" customHeight="1">
      <c r="A25" s="1" t="s">
        <v>22</v>
      </c>
      <c r="B25" s="9">
        <f t="shared" si="2"/>
        <v>796</v>
      </c>
      <c r="C25" s="10">
        <v>475</v>
      </c>
      <c r="D25" s="10">
        <v>321</v>
      </c>
      <c r="E25" s="9">
        <f t="shared" si="1"/>
        <v>787</v>
      </c>
      <c r="F25" s="10">
        <v>466</v>
      </c>
      <c r="G25" s="10">
        <v>321</v>
      </c>
      <c r="H25" s="10">
        <f t="shared" si="0"/>
        <v>-9</v>
      </c>
      <c r="I25" s="10">
        <f t="shared" si="0"/>
        <v>0</v>
      </c>
    </row>
    <row r="26" spans="1:11" ht="24.95" customHeight="1">
      <c r="A26" s="1" t="s">
        <v>23</v>
      </c>
      <c r="B26" s="9">
        <f t="shared" si="2"/>
        <v>840</v>
      </c>
      <c r="C26" s="10">
        <v>476</v>
      </c>
      <c r="D26" s="10">
        <v>364</v>
      </c>
      <c r="E26" s="9">
        <f t="shared" si="1"/>
        <v>821</v>
      </c>
      <c r="F26" s="10">
        <v>470</v>
      </c>
      <c r="G26" s="10">
        <v>351</v>
      </c>
      <c r="H26" s="10">
        <f t="shared" si="0"/>
        <v>-6</v>
      </c>
      <c r="I26" s="10">
        <f t="shared" si="0"/>
        <v>-13</v>
      </c>
    </row>
    <row r="27" spans="1:11" ht="24.95" customHeight="1">
      <c r="A27" s="1" t="s">
        <v>24</v>
      </c>
      <c r="B27" s="9">
        <f t="shared" si="2"/>
        <v>187</v>
      </c>
      <c r="C27" s="10">
        <v>67</v>
      </c>
      <c r="D27" s="10">
        <v>120</v>
      </c>
      <c r="E27" s="9">
        <f t="shared" si="1"/>
        <v>184</v>
      </c>
      <c r="F27" s="10">
        <v>65</v>
      </c>
      <c r="G27" s="10">
        <v>119</v>
      </c>
      <c r="H27" s="10">
        <f t="shared" si="0"/>
        <v>-2</v>
      </c>
      <c r="I27" s="10">
        <f t="shared" si="0"/>
        <v>-1</v>
      </c>
    </row>
    <row r="28" spans="1:11" ht="24.95" customHeight="1">
      <c r="A28" s="1" t="s">
        <v>25</v>
      </c>
      <c r="B28" s="9">
        <f t="shared" si="2"/>
        <v>248</v>
      </c>
      <c r="C28" s="10">
        <v>91</v>
      </c>
      <c r="D28" s="10">
        <v>157</v>
      </c>
      <c r="E28" s="9">
        <f t="shared" si="1"/>
        <v>247</v>
      </c>
      <c r="F28" s="10">
        <v>89</v>
      </c>
      <c r="G28" s="10">
        <v>158</v>
      </c>
      <c r="H28" s="10">
        <f t="shared" si="0"/>
        <v>-2</v>
      </c>
      <c r="I28" s="10">
        <f t="shared" si="0"/>
        <v>1</v>
      </c>
    </row>
    <row r="29" spans="1:11" ht="24.95" customHeight="1">
      <c r="A29" s="1" t="s">
        <v>67</v>
      </c>
      <c r="B29" s="9">
        <f t="shared" si="2"/>
        <v>207</v>
      </c>
      <c r="C29" s="10">
        <v>113</v>
      </c>
      <c r="D29" s="10">
        <v>94</v>
      </c>
      <c r="E29" s="9">
        <f t="shared" si="1"/>
        <v>213</v>
      </c>
      <c r="F29" s="10">
        <v>113</v>
      </c>
      <c r="G29" s="10">
        <v>100</v>
      </c>
      <c r="H29" s="10">
        <f t="shared" si="0"/>
        <v>0</v>
      </c>
      <c r="I29" s="10">
        <f t="shared" si="0"/>
        <v>6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K29"/>
  <sheetViews>
    <sheetView workbookViewId="0">
      <selection activeCell="G12" sqref="G12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8" t="s">
        <v>27</v>
      </c>
      <c r="B3" s="160" t="s">
        <v>92</v>
      </c>
      <c r="C3" s="167"/>
      <c r="D3" s="168"/>
      <c r="E3" s="160" t="s">
        <v>93</v>
      </c>
      <c r="F3" s="167"/>
      <c r="G3" s="168"/>
      <c r="H3" s="160" t="s">
        <v>2</v>
      </c>
      <c r="I3" s="168"/>
    </row>
    <row r="4" spans="1:9" ht="27.75" customHeight="1">
      <c r="A4" s="159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32554</v>
      </c>
      <c r="C5" s="9">
        <f>SUM(C6:C29)</f>
        <v>23877</v>
      </c>
      <c r="D5" s="9">
        <f>SUM(D6:D29)</f>
        <v>8677</v>
      </c>
      <c r="E5" s="9">
        <f>F5+G5</f>
        <v>32793</v>
      </c>
      <c r="F5" s="9">
        <f>SUM(F6:F29)</f>
        <v>24088</v>
      </c>
      <c r="G5" s="9">
        <f>SUM(G6:G29)</f>
        <v>8705</v>
      </c>
      <c r="H5" s="9">
        <f t="shared" ref="H5:I29" si="0">SUM(F5-C5)</f>
        <v>211</v>
      </c>
      <c r="I5" s="9">
        <f t="shared" si="0"/>
        <v>28</v>
      </c>
    </row>
    <row r="6" spans="1:9" ht="24.95" customHeight="1">
      <c r="A6" s="1" t="s">
        <v>3</v>
      </c>
      <c r="B6" s="9">
        <f t="shared" ref="B6:B29" si="1">C6+D6</f>
        <v>2404</v>
      </c>
      <c r="C6" s="10">
        <v>1534</v>
      </c>
      <c r="D6" s="10">
        <v>870</v>
      </c>
      <c r="E6" s="9">
        <f t="shared" ref="E6:E29" si="2">F6+G6</f>
        <v>2413</v>
      </c>
      <c r="F6" s="10">
        <v>1546</v>
      </c>
      <c r="G6" s="10">
        <v>867</v>
      </c>
      <c r="H6" s="10">
        <f t="shared" si="0"/>
        <v>12</v>
      </c>
      <c r="I6" s="10">
        <f t="shared" si="0"/>
        <v>-3</v>
      </c>
    </row>
    <row r="7" spans="1:9" ht="24.95" customHeight="1">
      <c r="A7" s="1" t="s">
        <v>4</v>
      </c>
      <c r="B7" s="9">
        <f t="shared" si="1"/>
        <v>1879</v>
      </c>
      <c r="C7" s="10">
        <v>1310</v>
      </c>
      <c r="D7" s="10">
        <v>569</v>
      </c>
      <c r="E7" s="9">
        <f t="shared" si="2"/>
        <v>1896</v>
      </c>
      <c r="F7" s="10">
        <v>1317</v>
      </c>
      <c r="G7" s="10">
        <v>579</v>
      </c>
      <c r="H7" s="10">
        <f t="shared" si="0"/>
        <v>7</v>
      </c>
      <c r="I7" s="10">
        <f t="shared" si="0"/>
        <v>10</v>
      </c>
    </row>
    <row r="8" spans="1:9" ht="24.95" customHeight="1">
      <c r="A8" s="1" t="s">
        <v>5</v>
      </c>
      <c r="B8" s="9">
        <f t="shared" si="1"/>
        <v>6180</v>
      </c>
      <c r="C8" s="10">
        <v>3986</v>
      </c>
      <c r="D8" s="10">
        <v>2194</v>
      </c>
      <c r="E8" s="9">
        <f t="shared" si="2"/>
        <v>6236</v>
      </c>
      <c r="F8" s="10">
        <v>4037</v>
      </c>
      <c r="G8" s="10">
        <v>2199</v>
      </c>
      <c r="H8" s="10">
        <f t="shared" si="0"/>
        <v>51</v>
      </c>
      <c r="I8" s="10">
        <f t="shared" si="0"/>
        <v>5</v>
      </c>
    </row>
    <row r="9" spans="1:9" ht="24.95" customHeight="1">
      <c r="A9" s="1" t="s">
        <v>61</v>
      </c>
      <c r="B9" s="9">
        <f t="shared" si="1"/>
        <v>2304</v>
      </c>
      <c r="C9" s="10">
        <v>1854</v>
      </c>
      <c r="D9" s="10">
        <v>450</v>
      </c>
      <c r="E9" s="9">
        <f t="shared" si="2"/>
        <v>2334</v>
      </c>
      <c r="F9" s="10">
        <v>1879</v>
      </c>
      <c r="G9" s="10">
        <v>455</v>
      </c>
      <c r="H9" s="10">
        <f t="shared" si="0"/>
        <v>25</v>
      </c>
      <c r="I9" s="10">
        <f t="shared" si="0"/>
        <v>5</v>
      </c>
    </row>
    <row r="10" spans="1:9" ht="24.95" customHeight="1">
      <c r="A10" s="1" t="s">
        <v>6</v>
      </c>
      <c r="B10" s="9">
        <f t="shared" si="1"/>
        <v>187</v>
      </c>
      <c r="C10" s="10">
        <v>108</v>
      </c>
      <c r="D10" s="10">
        <v>79</v>
      </c>
      <c r="E10" s="9">
        <f t="shared" si="2"/>
        <v>193</v>
      </c>
      <c r="F10" s="10">
        <v>111</v>
      </c>
      <c r="G10" s="10">
        <v>82</v>
      </c>
      <c r="H10" s="10">
        <f t="shared" si="0"/>
        <v>3</v>
      </c>
      <c r="I10" s="10">
        <f t="shared" si="0"/>
        <v>3</v>
      </c>
    </row>
    <row r="11" spans="1:9" ht="24.95" customHeight="1">
      <c r="A11" s="1" t="s">
        <v>7</v>
      </c>
      <c r="B11" s="9">
        <f t="shared" si="1"/>
        <v>515</v>
      </c>
      <c r="C11" s="10">
        <v>410</v>
      </c>
      <c r="D11" s="10">
        <v>105</v>
      </c>
      <c r="E11" s="9">
        <f t="shared" si="2"/>
        <v>521</v>
      </c>
      <c r="F11" s="10">
        <v>417</v>
      </c>
      <c r="G11" s="10">
        <v>104</v>
      </c>
      <c r="H11" s="10">
        <f t="shared" si="0"/>
        <v>7</v>
      </c>
      <c r="I11" s="10">
        <f t="shared" si="0"/>
        <v>-1</v>
      </c>
    </row>
    <row r="12" spans="1:9" ht="24.95" customHeight="1">
      <c r="A12" s="1" t="s">
        <v>8</v>
      </c>
      <c r="B12" s="9">
        <f t="shared" si="1"/>
        <v>1548</v>
      </c>
      <c r="C12" s="10">
        <v>1385</v>
      </c>
      <c r="D12" s="10">
        <v>163</v>
      </c>
      <c r="E12" s="9">
        <f t="shared" si="2"/>
        <v>1573</v>
      </c>
      <c r="F12" s="10">
        <v>1411</v>
      </c>
      <c r="G12" s="10">
        <v>162</v>
      </c>
      <c r="H12" s="10">
        <f t="shared" si="0"/>
        <v>26</v>
      </c>
      <c r="I12" s="10">
        <f t="shared" si="0"/>
        <v>-1</v>
      </c>
    </row>
    <row r="13" spans="1:9" ht="24.95" customHeight="1">
      <c r="A13" s="1" t="s">
        <v>9</v>
      </c>
      <c r="B13" s="9">
        <f t="shared" si="1"/>
        <v>666</v>
      </c>
      <c r="C13" s="10">
        <v>456</v>
      </c>
      <c r="D13" s="10">
        <v>210</v>
      </c>
      <c r="E13" s="9">
        <f t="shared" si="2"/>
        <v>693</v>
      </c>
      <c r="F13" s="10">
        <v>481</v>
      </c>
      <c r="G13" s="10">
        <v>212</v>
      </c>
      <c r="H13" s="10">
        <f t="shared" si="0"/>
        <v>25</v>
      </c>
      <c r="I13" s="10">
        <f t="shared" si="0"/>
        <v>2</v>
      </c>
    </row>
    <row r="14" spans="1:9" ht="24.95" customHeight="1">
      <c r="A14" s="1" t="s">
        <v>10</v>
      </c>
      <c r="B14" s="9">
        <f t="shared" si="1"/>
        <v>721</v>
      </c>
      <c r="C14" s="10">
        <v>623</v>
      </c>
      <c r="D14" s="10">
        <v>98</v>
      </c>
      <c r="E14" s="9">
        <f t="shared" si="2"/>
        <v>730</v>
      </c>
      <c r="F14" s="10">
        <v>631</v>
      </c>
      <c r="G14" s="10">
        <v>99</v>
      </c>
      <c r="H14" s="10">
        <f t="shared" si="0"/>
        <v>8</v>
      </c>
      <c r="I14" s="10">
        <f t="shared" si="0"/>
        <v>1</v>
      </c>
    </row>
    <row r="15" spans="1:9" ht="24.95" customHeight="1">
      <c r="A15" s="1" t="s">
        <v>11</v>
      </c>
      <c r="B15" s="9">
        <f t="shared" si="1"/>
        <v>4156</v>
      </c>
      <c r="C15" s="10">
        <v>3478</v>
      </c>
      <c r="D15" s="10">
        <v>678</v>
      </c>
      <c r="E15" s="9">
        <f t="shared" si="2"/>
        <v>4185</v>
      </c>
      <c r="F15" s="10">
        <v>3502</v>
      </c>
      <c r="G15" s="10">
        <v>683</v>
      </c>
      <c r="H15" s="10">
        <f t="shared" si="0"/>
        <v>24</v>
      </c>
      <c r="I15" s="10">
        <f t="shared" si="0"/>
        <v>5</v>
      </c>
    </row>
    <row r="16" spans="1:9" ht="24.95" customHeight="1">
      <c r="A16" s="1" t="s">
        <v>12</v>
      </c>
      <c r="B16" s="9">
        <f t="shared" si="1"/>
        <v>3129</v>
      </c>
      <c r="C16" s="10">
        <v>2603</v>
      </c>
      <c r="D16" s="10">
        <v>526</v>
      </c>
      <c r="E16" s="9">
        <f t="shared" si="2"/>
        <v>3136</v>
      </c>
      <c r="F16" s="10">
        <v>2616</v>
      </c>
      <c r="G16" s="10">
        <v>520</v>
      </c>
      <c r="H16" s="10">
        <f t="shared" si="0"/>
        <v>13</v>
      </c>
      <c r="I16" s="10">
        <f t="shared" si="0"/>
        <v>-6</v>
      </c>
    </row>
    <row r="17" spans="1:11" ht="24.95" customHeight="1">
      <c r="A17" s="1" t="s">
        <v>13</v>
      </c>
      <c r="B17" s="9">
        <f t="shared" si="1"/>
        <v>1826</v>
      </c>
      <c r="C17" s="10">
        <v>1571</v>
      </c>
      <c r="D17" s="10">
        <v>255</v>
      </c>
      <c r="E17" s="9">
        <f t="shared" si="2"/>
        <v>1824</v>
      </c>
      <c r="F17" s="10">
        <v>1570</v>
      </c>
      <c r="G17" s="10">
        <v>254</v>
      </c>
      <c r="H17" s="10">
        <f t="shared" si="0"/>
        <v>-1</v>
      </c>
      <c r="I17" s="10">
        <f t="shared" si="0"/>
        <v>-1</v>
      </c>
    </row>
    <row r="18" spans="1:11" ht="24.95" customHeight="1">
      <c r="A18" s="1" t="s">
        <v>14</v>
      </c>
      <c r="B18" s="9">
        <f t="shared" si="1"/>
        <v>2524</v>
      </c>
      <c r="C18" s="10">
        <v>1991</v>
      </c>
      <c r="D18" s="10">
        <v>533</v>
      </c>
      <c r="E18" s="9">
        <f t="shared" si="2"/>
        <v>2543</v>
      </c>
      <c r="F18" s="10">
        <v>2009</v>
      </c>
      <c r="G18" s="10">
        <v>534</v>
      </c>
      <c r="H18" s="10">
        <f t="shared" si="0"/>
        <v>18</v>
      </c>
      <c r="I18" s="10">
        <f t="shared" si="0"/>
        <v>1</v>
      </c>
      <c r="K18" s="21"/>
    </row>
    <row r="19" spans="1:11" ht="24.95" customHeight="1">
      <c r="A19" s="1" t="s">
        <v>15</v>
      </c>
      <c r="B19" s="9">
        <f t="shared" si="1"/>
        <v>455</v>
      </c>
      <c r="C19" s="10">
        <v>389</v>
      </c>
      <c r="D19" s="10">
        <v>66</v>
      </c>
      <c r="E19" s="9">
        <f t="shared" si="2"/>
        <v>472</v>
      </c>
      <c r="F19" s="10">
        <v>410</v>
      </c>
      <c r="G19" s="10">
        <v>62</v>
      </c>
      <c r="H19" s="10">
        <f t="shared" si="0"/>
        <v>21</v>
      </c>
      <c r="I19" s="10">
        <f t="shared" si="0"/>
        <v>-4</v>
      </c>
    </row>
    <row r="20" spans="1:11" ht="24.95" customHeight="1">
      <c r="A20" s="1" t="s">
        <v>17</v>
      </c>
      <c r="B20" s="9">
        <f t="shared" si="1"/>
        <v>882</v>
      </c>
      <c r="C20" s="10">
        <v>458</v>
      </c>
      <c r="D20" s="10">
        <v>424</v>
      </c>
      <c r="E20" s="9">
        <f t="shared" si="2"/>
        <v>884</v>
      </c>
      <c r="F20" s="10">
        <v>448</v>
      </c>
      <c r="G20" s="10">
        <v>436</v>
      </c>
      <c r="H20" s="10">
        <f t="shared" si="0"/>
        <v>-10</v>
      </c>
      <c r="I20" s="10">
        <f t="shared" si="0"/>
        <v>12</v>
      </c>
    </row>
    <row r="21" spans="1:11" ht="24.95" customHeight="1">
      <c r="A21" s="1" t="s">
        <v>18</v>
      </c>
      <c r="B21" s="9">
        <f t="shared" si="1"/>
        <v>333</v>
      </c>
      <c r="C21" s="10">
        <v>170</v>
      </c>
      <c r="D21" s="10">
        <v>163</v>
      </c>
      <c r="E21" s="9">
        <f t="shared" si="2"/>
        <v>334</v>
      </c>
      <c r="F21" s="10">
        <v>170</v>
      </c>
      <c r="G21" s="10">
        <v>164</v>
      </c>
      <c r="H21" s="10">
        <f t="shared" si="0"/>
        <v>0</v>
      </c>
      <c r="I21" s="10">
        <f t="shared" si="0"/>
        <v>1</v>
      </c>
    </row>
    <row r="22" spans="1:11" ht="24.95" customHeight="1">
      <c r="A22" s="1" t="s">
        <v>19</v>
      </c>
      <c r="B22" s="9">
        <f t="shared" si="1"/>
        <v>155</v>
      </c>
      <c r="C22" s="10">
        <v>62</v>
      </c>
      <c r="D22" s="10">
        <v>93</v>
      </c>
      <c r="E22" s="9">
        <f t="shared" si="2"/>
        <v>152</v>
      </c>
      <c r="F22" s="10">
        <v>58</v>
      </c>
      <c r="G22" s="10">
        <v>94</v>
      </c>
      <c r="H22" s="10">
        <f t="shared" si="0"/>
        <v>-4</v>
      </c>
      <c r="I22" s="10">
        <f t="shared" si="0"/>
        <v>1</v>
      </c>
    </row>
    <row r="23" spans="1:11" ht="24.95" customHeight="1">
      <c r="A23" s="1" t="s">
        <v>20</v>
      </c>
      <c r="B23" s="9">
        <f t="shared" si="1"/>
        <v>213</v>
      </c>
      <c r="C23" s="10">
        <v>144</v>
      </c>
      <c r="D23" s="10">
        <v>69</v>
      </c>
      <c r="E23" s="9">
        <f t="shared" si="2"/>
        <v>217</v>
      </c>
      <c r="F23" s="10">
        <v>146</v>
      </c>
      <c r="G23" s="10">
        <v>71</v>
      </c>
      <c r="H23" s="10">
        <f t="shared" si="0"/>
        <v>2</v>
      </c>
      <c r="I23" s="10">
        <f t="shared" si="0"/>
        <v>2</v>
      </c>
    </row>
    <row r="24" spans="1:11" ht="24.95" customHeight="1">
      <c r="A24" s="1" t="s">
        <v>21</v>
      </c>
      <c r="B24" s="9">
        <f t="shared" si="1"/>
        <v>225</v>
      </c>
      <c r="C24" s="10">
        <v>142</v>
      </c>
      <c r="D24" s="10">
        <v>83</v>
      </c>
      <c r="E24" s="9">
        <f t="shared" si="2"/>
        <v>231</v>
      </c>
      <c r="F24" s="10">
        <v>138</v>
      </c>
      <c r="G24" s="10">
        <v>93</v>
      </c>
      <c r="H24" s="10">
        <f t="shared" si="0"/>
        <v>-4</v>
      </c>
      <c r="I24" s="10">
        <f t="shared" si="0"/>
        <v>10</v>
      </c>
    </row>
    <row r="25" spans="1:11" ht="24.95" customHeight="1">
      <c r="A25" s="1" t="s">
        <v>22</v>
      </c>
      <c r="B25" s="9">
        <f t="shared" si="1"/>
        <v>787</v>
      </c>
      <c r="C25" s="10">
        <v>466</v>
      </c>
      <c r="D25" s="10">
        <v>321</v>
      </c>
      <c r="E25" s="9">
        <f t="shared" si="2"/>
        <v>783</v>
      </c>
      <c r="F25" s="10">
        <v>464</v>
      </c>
      <c r="G25" s="10">
        <v>319</v>
      </c>
      <c r="H25" s="10">
        <f t="shared" si="0"/>
        <v>-2</v>
      </c>
      <c r="I25" s="10">
        <f t="shared" si="0"/>
        <v>-2</v>
      </c>
    </row>
    <row r="26" spans="1:11" ht="24.95" customHeight="1">
      <c r="A26" s="1" t="s">
        <v>23</v>
      </c>
      <c r="B26" s="9">
        <f t="shared" si="1"/>
        <v>821</v>
      </c>
      <c r="C26" s="10">
        <v>470</v>
      </c>
      <c r="D26" s="10">
        <v>351</v>
      </c>
      <c r="E26" s="9">
        <f t="shared" si="2"/>
        <v>793</v>
      </c>
      <c r="F26" s="10">
        <v>455</v>
      </c>
      <c r="G26" s="10">
        <v>338</v>
      </c>
      <c r="H26" s="10">
        <f t="shared" si="0"/>
        <v>-15</v>
      </c>
      <c r="I26" s="10">
        <f t="shared" si="0"/>
        <v>-13</v>
      </c>
    </row>
    <row r="27" spans="1:11" ht="24.95" customHeight="1">
      <c r="A27" s="1" t="s">
        <v>24</v>
      </c>
      <c r="B27" s="9">
        <f t="shared" si="1"/>
        <v>184</v>
      </c>
      <c r="C27" s="10">
        <v>65</v>
      </c>
      <c r="D27" s="10">
        <v>119</v>
      </c>
      <c r="E27" s="9">
        <f t="shared" si="2"/>
        <v>188</v>
      </c>
      <c r="F27" s="10">
        <v>70</v>
      </c>
      <c r="G27" s="10">
        <v>118</v>
      </c>
      <c r="H27" s="10">
        <f t="shared" si="0"/>
        <v>5</v>
      </c>
      <c r="I27" s="10">
        <f t="shared" si="0"/>
        <v>-1</v>
      </c>
    </row>
    <row r="28" spans="1:11" ht="24.95" customHeight="1">
      <c r="A28" s="1" t="s">
        <v>25</v>
      </c>
      <c r="B28" s="9">
        <f t="shared" si="1"/>
        <v>247</v>
      </c>
      <c r="C28" s="10">
        <v>89</v>
      </c>
      <c r="D28" s="10">
        <v>158</v>
      </c>
      <c r="E28" s="9">
        <f t="shared" si="2"/>
        <v>246</v>
      </c>
      <c r="F28" s="10">
        <v>88</v>
      </c>
      <c r="G28" s="10">
        <v>158</v>
      </c>
      <c r="H28" s="10">
        <f t="shared" si="0"/>
        <v>-1</v>
      </c>
      <c r="I28" s="10">
        <f t="shared" si="0"/>
        <v>0</v>
      </c>
    </row>
    <row r="29" spans="1:11" ht="24.95" customHeight="1">
      <c r="A29" s="1" t="s">
        <v>67</v>
      </c>
      <c r="B29" s="9">
        <f t="shared" si="1"/>
        <v>213</v>
      </c>
      <c r="C29" s="10">
        <v>113</v>
      </c>
      <c r="D29" s="10">
        <v>100</v>
      </c>
      <c r="E29" s="9">
        <f t="shared" si="2"/>
        <v>216</v>
      </c>
      <c r="F29" s="10">
        <v>114</v>
      </c>
      <c r="G29" s="10">
        <v>102</v>
      </c>
      <c r="H29" s="10">
        <f t="shared" si="0"/>
        <v>1</v>
      </c>
      <c r="I29" s="10">
        <f t="shared" si="0"/>
        <v>2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K29"/>
  <sheetViews>
    <sheetView workbookViewId="0">
      <selection activeCell="H21" sqref="H21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8" t="s">
        <v>27</v>
      </c>
      <c r="B3" s="160" t="s">
        <v>93</v>
      </c>
      <c r="C3" s="167"/>
      <c r="D3" s="168"/>
      <c r="E3" s="160" t="s">
        <v>94</v>
      </c>
      <c r="F3" s="167"/>
      <c r="G3" s="168"/>
      <c r="H3" s="160" t="s">
        <v>2</v>
      </c>
      <c r="I3" s="168"/>
    </row>
    <row r="4" spans="1:9" ht="27.75" customHeight="1">
      <c r="A4" s="159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32793</v>
      </c>
      <c r="C5" s="9">
        <f>SUM(C6:C29)</f>
        <v>24088</v>
      </c>
      <c r="D5" s="9">
        <f>SUM(D6:D29)</f>
        <v>8705</v>
      </c>
      <c r="E5" s="9">
        <f>F5+G5</f>
        <v>33007</v>
      </c>
      <c r="F5" s="9">
        <f>SUM(F6:F29)</f>
        <v>24244</v>
      </c>
      <c r="G5" s="9">
        <f>SUM(G6:G29)</f>
        <v>8763</v>
      </c>
      <c r="H5" s="9">
        <f t="shared" ref="H5:I29" si="0">SUM(F5-C5)</f>
        <v>156</v>
      </c>
      <c r="I5" s="9">
        <f t="shared" si="0"/>
        <v>58</v>
      </c>
    </row>
    <row r="6" spans="1:9" ht="24.95" customHeight="1">
      <c r="A6" s="1" t="s">
        <v>3</v>
      </c>
      <c r="B6" s="9">
        <f t="shared" ref="B6:B29" si="1">C6+D6</f>
        <v>2413</v>
      </c>
      <c r="C6" s="10">
        <v>1546</v>
      </c>
      <c r="D6" s="10">
        <v>867</v>
      </c>
      <c r="E6" s="9">
        <f t="shared" ref="E6:E29" si="2">F6+G6</f>
        <v>2385</v>
      </c>
      <c r="F6" s="10">
        <v>1536</v>
      </c>
      <c r="G6" s="10">
        <v>849</v>
      </c>
      <c r="H6" s="10">
        <f t="shared" si="0"/>
        <v>-10</v>
      </c>
      <c r="I6" s="10">
        <f t="shared" si="0"/>
        <v>-18</v>
      </c>
    </row>
    <row r="7" spans="1:9" ht="24.95" customHeight="1">
      <c r="A7" s="1" t="s">
        <v>4</v>
      </c>
      <c r="B7" s="9">
        <f t="shared" si="1"/>
        <v>1896</v>
      </c>
      <c r="C7" s="10">
        <v>1317</v>
      </c>
      <c r="D7" s="10">
        <v>579</v>
      </c>
      <c r="E7" s="9">
        <f t="shared" si="2"/>
        <v>1891</v>
      </c>
      <c r="F7" s="10">
        <v>1310</v>
      </c>
      <c r="G7" s="10">
        <v>581</v>
      </c>
      <c r="H7" s="10">
        <f t="shared" si="0"/>
        <v>-7</v>
      </c>
      <c r="I7" s="10">
        <f t="shared" si="0"/>
        <v>2</v>
      </c>
    </row>
    <row r="8" spans="1:9" ht="24.95" customHeight="1">
      <c r="A8" s="1" t="s">
        <v>5</v>
      </c>
      <c r="B8" s="9">
        <f t="shared" si="1"/>
        <v>6236</v>
      </c>
      <c r="C8" s="10">
        <v>4037</v>
      </c>
      <c r="D8" s="10">
        <v>2199</v>
      </c>
      <c r="E8" s="9">
        <f t="shared" si="2"/>
        <v>6338</v>
      </c>
      <c r="F8" s="10">
        <v>4103</v>
      </c>
      <c r="G8" s="10">
        <v>2235</v>
      </c>
      <c r="H8" s="10">
        <f t="shared" si="0"/>
        <v>66</v>
      </c>
      <c r="I8" s="10">
        <f t="shared" si="0"/>
        <v>36</v>
      </c>
    </row>
    <row r="9" spans="1:9" ht="24.95" customHeight="1">
      <c r="A9" s="1" t="s">
        <v>61</v>
      </c>
      <c r="B9" s="9">
        <f t="shared" si="1"/>
        <v>2334</v>
      </c>
      <c r="C9" s="10">
        <v>1879</v>
      </c>
      <c r="D9" s="10">
        <v>455</v>
      </c>
      <c r="E9" s="9">
        <f t="shared" si="2"/>
        <v>2393</v>
      </c>
      <c r="F9" s="10">
        <v>1927</v>
      </c>
      <c r="G9" s="10">
        <v>466</v>
      </c>
      <c r="H9" s="10">
        <f t="shared" si="0"/>
        <v>48</v>
      </c>
      <c r="I9" s="10">
        <f t="shared" si="0"/>
        <v>11</v>
      </c>
    </row>
    <row r="10" spans="1:9" ht="24.95" customHeight="1">
      <c r="A10" s="1" t="s">
        <v>6</v>
      </c>
      <c r="B10" s="9">
        <f t="shared" si="1"/>
        <v>193</v>
      </c>
      <c r="C10" s="10">
        <v>111</v>
      </c>
      <c r="D10" s="10">
        <v>82</v>
      </c>
      <c r="E10" s="9">
        <f t="shared" si="2"/>
        <v>193</v>
      </c>
      <c r="F10" s="10">
        <v>110</v>
      </c>
      <c r="G10" s="10">
        <v>83</v>
      </c>
      <c r="H10" s="10">
        <f t="shared" si="0"/>
        <v>-1</v>
      </c>
      <c r="I10" s="10">
        <f t="shared" si="0"/>
        <v>1</v>
      </c>
    </row>
    <row r="11" spans="1:9" ht="24.95" customHeight="1">
      <c r="A11" s="1" t="s">
        <v>7</v>
      </c>
      <c r="B11" s="9">
        <f t="shared" si="1"/>
        <v>521</v>
      </c>
      <c r="C11" s="10">
        <v>417</v>
      </c>
      <c r="D11" s="10">
        <v>104</v>
      </c>
      <c r="E11" s="9">
        <f t="shared" si="2"/>
        <v>529</v>
      </c>
      <c r="F11" s="10">
        <v>418</v>
      </c>
      <c r="G11" s="10">
        <v>111</v>
      </c>
      <c r="H11" s="10">
        <f t="shared" si="0"/>
        <v>1</v>
      </c>
      <c r="I11" s="10">
        <f t="shared" si="0"/>
        <v>7</v>
      </c>
    </row>
    <row r="12" spans="1:9" ht="24.95" customHeight="1">
      <c r="A12" s="1" t="s">
        <v>8</v>
      </c>
      <c r="B12" s="9">
        <f t="shared" si="1"/>
        <v>1573</v>
      </c>
      <c r="C12" s="10">
        <v>1411</v>
      </c>
      <c r="D12" s="10">
        <v>162</v>
      </c>
      <c r="E12" s="9">
        <f t="shared" si="2"/>
        <v>1576</v>
      </c>
      <c r="F12" s="10">
        <v>1417</v>
      </c>
      <c r="G12" s="10">
        <v>159</v>
      </c>
      <c r="H12" s="10">
        <f t="shared" si="0"/>
        <v>6</v>
      </c>
      <c r="I12" s="10">
        <f t="shared" si="0"/>
        <v>-3</v>
      </c>
    </row>
    <row r="13" spans="1:9" ht="24.95" customHeight="1">
      <c r="A13" s="1" t="s">
        <v>9</v>
      </c>
      <c r="B13" s="9">
        <f t="shared" si="1"/>
        <v>693</v>
      </c>
      <c r="C13" s="10">
        <v>481</v>
      </c>
      <c r="D13" s="10">
        <v>212</v>
      </c>
      <c r="E13" s="9">
        <f t="shared" si="2"/>
        <v>718</v>
      </c>
      <c r="F13" s="10">
        <v>504</v>
      </c>
      <c r="G13" s="10">
        <v>214</v>
      </c>
      <c r="H13" s="10">
        <f t="shared" si="0"/>
        <v>23</v>
      </c>
      <c r="I13" s="10">
        <f t="shared" si="0"/>
        <v>2</v>
      </c>
    </row>
    <row r="14" spans="1:9" ht="24.95" customHeight="1">
      <c r="A14" s="1" t="s">
        <v>10</v>
      </c>
      <c r="B14" s="9">
        <f t="shared" si="1"/>
        <v>730</v>
      </c>
      <c r="C14" s="10">
        <v>631</v>
      </c>
      <c r="D14" s="10">
        <v>99</v>
      </c>
      <c r="E14" s="9">
        <f t="shared" si="2"/>
        <v>739</v>
      </c>
      <c r="F14" s="10">
        <v>641</v>
      </c>
      <c r="G14" s="10">
        <v>98</v>
      </c>
      <c r="H14" s="10">
        <f t="shared" si="0"/>
        <v>10</v>
      </c>
      <c r="I14" s="10">
        <f t="shared" si="0"/>
        <v>-1</v>
      </c>
    </row>
    <row r="15" spans="1:9" ht="24.95" customHeight="1">
      <c r="A15" s="1" t="s">
        <v>11</v>
      </c>
      <c r="B15" s="9">
        <f t="shared" si="1"/>
        <v>4185</v>
      </c>
      <c r="C15" s="10">
        <v>3502</v>
      </c>
      <c r="D15" s="10">
        <v>683</v>
      </c>
      <c r="E15" s="9">
        <f t="shared" si="2"/>
        <v>4199</v>
      </c>
      <c r="F15" s="10">
        <v>3514</v>
      </c>
      <c r="G15" s="10">
        <v>685</v>
      </c>
      <c r="H15" s="10">
        <f t="shared" si="0"/>
        <v>12</v>
      </c>
      <c r="I15" s="10">
        <f t="shared" si="0"/>
        <v>2</v>
      </c>
    </row>
    <row r="16" spans="1:9" ht="24.95" customHeight="1">
      <c r="A16" s="1" t="s">
        <v>12</v>
      </c>
      <c r="B16" s="9">
        <f t="shared" si="1"/>
        <v>3136</v>
      </c>
      <c r="C16" s="10">
        <v>2616</v>
      </c>
      <c r="D16" s="10">
        <v>520</v>
      </c>
      <c r="E16" s="9">
        <f t="shared" si="2"/>
        <v>3161</v>
      </c>
      <c r="F16" s="10">
        <v>2637</v>
      </c>
      <c r="G16" s="10">
        <v>524</v>
      </c>
      <c r="H16" s="10">
        <f t="shared" si="0"/>
        <v>21</v>
      </c>
      <c r="I16" s="10">
        <f t="shared" si="0"/>
        <v>4</v>
      </c>
    </row>
    <row r="17" spans="1:11" ht="24.95" customHeight="1">
      <c r="A17" s="1" t="s">
        <v>13</v>
      </c>
      <c r="B17" s="9">
        <f t="shared" si="1"/>
        <v>1824</v>
      </c>
      <c r="C17" s="10">
        <v>1570</v>
      </c>
      <c r="D17" s="10">
        <v>254</v>
      </c>
      <c r="E17" s="9">
        <f t="shared" si="2"/>
        <v>1840</v>
      </c>
      <c r="F17" s="10">
        <v>1588</v>
      </c>
      <c r="G17" s="10">
        <v>252</v>
      </c>
      <c r="H17" s="10">
        <f t="shared" si="0"/>
        <v>18</v>
      </c>
      <c r="I17" s="10">
        <f t="shared" si="0"/>
        <v>-2</v>
      </c>
    </row>
    <row r="18" spans="1:11" ht="24.95" customHeight="1">
      <c r="A18" s="1" t="s">
        <v>14</v>
      </c>
      <c r="B18" s="9">
        <f t="shared" si="1"/>
        <v>2543</v>
      </c>
      <c r="C18" s="10">
        <v>2009</v>
      </c>
      <c r="D18" s="10">
        <v>534</v>
      </c>
      <c r="E18" s="9">
        <f t="shared" si="2"/>
        <v>2521</v>
      </c>
      <c r="F18" s="10">
        <v>1988</v>
      </c>
      <c r="G18" s="10">
        <v>533</v>
      </c>
      <c r="H18" s="10">
        <f t="shared" si="0"/>
        <v>-21</v>
      </c>
      <c r="I18" s="10">
        <f t="shared" si="0"/>
        <v>-1</v>
      </c>
      <c r="K18" s="21"/>
    </row>
    <row r="19" spans="1:11" ht="24.95" customHeight="1">
      <c r="A19" s="1" t="s">
        <v>15</v>
      </c>
      <c r="B19" s="9">
        <f t="shared" si="1"/>
        <v>472</v>
      </c>
      <c r="C19" s="10">
        <v>410</v>
      </c>
      <c r="D19" s="10">
        <v>62</v>
      </c>
      <c r="E19" s="9">
        <f t="shared" si="2"/>
        <v>458</v>
      </c>
      <c r="F19" s="10">
        <v>392</v>
      </c>
      <c r="G19" s="10">
        <v>66</v>
      </c>
      <c r="H19" s="10">
        <f t="shared" si="0"/>
        <v>-18</v>
      </c>
      <c r="I19" s="10">
        <f t="shared" si="0"/>
        <v>4</v>
      </c>
    </row>
    <row r="20" spans="1:11" ht="24.95" customHeight="1">
      <c r="A20" s="1" t="s">
        <v>17</v>
      </c>
      <c r="B20" s="9">
        <f t="shared" si="1"/>
        <v>884</v>
      </c>
      <c r="C20" s="10">
        <v>448</v>
      </c>
      <c r="D20" s="10">
        <v>436</v>
      </c>
      <c r="E20" s="9">
        <f t="shared" si="2"/>
        <v>892</v>
      </c>
      <c r="F20" s="10">
        <v>450</v>
      </c>
      <c r="G20" s="10">
        <v>442</v>
      </c>
      <c r="H20" s="10">
        <f t="shared" si="0"/>
        <v>2</v>
      </c>
      <c r="I20" s="10">
        <f t="shared" si="0"/>
        <v>6</v>
      </c>
    </row>
    <row r="21" spans="1:11" ht="24.95" customHeight="1">
      <c r="A21" s="1" t="s">
        <v>18</v>
      </c>
      <c r="B21" s="9">
        <f t="shared" si="1"/>
        <v>334</v>
      </c>
      <c r="C21" s="10">
        <v>170</v>
      </c>
      <c r="D21" s="10">
        <v>164</v>
      </c>
      <c r="E21" s="9">
        <f t="shared" si="2"/>
        <v>341</v>
      </c>
      <c r="F21" s="10">
        <v>173</v>
      </c>
      <c r="G21" s="10">
        <v>168</v>
      </c>
      <c r="H21" s="10">
        <f t="shared" si="0"/>
        <v>3</v>
      </c>
      <c r="I21" s="10">
        <f t="shared" si="0"/>
        <v>4</v>
      </c>
    </row>
    <row r="22" spans="1:11" ht="24.95" customHeight="1">
      <c r="A22" s="1" t="s">
        <v>19</v>
      </c>
      <c r="B22" s="9">
        <f t="shared" si="1"/>
        <v>152</v>
      </c>
      <c r="C22" s="10">
        <v>58</v>
      </c>
      <c r="D22" s="10">
        <v>94</v>
      </c>
      <c r="E22" s="9">
        <f t="shared" si="2"/>
        <v>155</v>
      </c>
      <c r="F22" s="10">
        <v>58</v>
      </c>
      <c r="G22" s="10">
        <v>97</v>
      </c>
      <c r="H22" s="10">
        <f t="shared" si="0"/>
        <v>0</v>
      </c>
      <c r="I22" s="10">
        <f t="shared" si="0"/>
        <v>3</v>
      </c>
    </row>
    <row r="23" spans="1:11" ht="24.95" customHeight="1">
      <c r="A23" s="1" t="s">
        <v>20</v>
      </c>
      <c r="B23" s="9">
        <f t="shared" si="1"/>
        <v>217</v>
      </c>
      <c r="C23" s="10">
        <v>146</v>
      </c>
      <c r="D23" s="10">
        <v>71</v>
      </c>
      <c r="E23" s="9">
        <f t="shared" si="2"/>
        <v>213</v>
      </c>
      <c r="F23" s="10">
        <v>145</v>
      </c>
      <c r="G23" s="10">
        <v>68</v>
      </c>
      <c r="H23" s="10">
        <f t="shared" si="0"/>
        <v>-1</v>
      </c>
      <c r="I23" s="10">
        <f t="shared" si="0"/>
        <v>-3</v>
      </c>
    </row>
    <row r="24" spans="1:11" ht="24.95" customHeight="1">
      <c r="A24" s="1" t="s">
        <v>21</v>
      </c>
      <c r="B24" s="9">
        <f t="shared" si="1"/>
        <v>231</v>
      </c>
      <c r="C24" s="10">
        <v>138</v>
      </c>
      <c r="D24" s="10">
        <v>93</v>
      </c>
      <c r="E24" s="9">
        <f t="shared" si="2"/>
        <v>238</v>
      </c>
      <c r="F24" s="10">
        <v>141</v>
      </c>
      <c r="G24" s="10">
        <v>97</v>
      </c>
      <c r="H24" s="10">
        <f t="shared" si="0"/>
        <v>3</v>
      </c>
      <c r="I24" s="10">
        <f t="shared" si="0"/>
        <v>4</v>
      </c>
    </row>
    <row r="25" spans="1:11" ht="24.95" customHeight="1">
      <c r="A25" s="1" t="s">
        <v>22</v>
      </c>
      <c r="B25" s="9">
        <f t="shared" si="1"/>
        <v>783</v>
      </c>
      <c r="C25" s="10">
        <v>464</v>
      </c>
      <c r="D25" s="10">
        <v>319</v>
      </c>
      <c r="E25" s="9">
        <f t="shared" si="2"/>
        <v>774</v>
      </c>
      <c r="F25" s="10">
        <v>460</v>
      </c>
      <c r="G25" s="10">
        <v>314</v>
      </c>
      <c r="H25" s="10">
        <f t="shared" si="0"/>
        <v>-4</v>
      </c>
      <c r="I25" s="10">
        <f t="shared" si="0"/>
        <v>-5</v>
      </c>
    </row>
    <row r="26" spans="1:11" ht="24.95" customHeight="1">
      <c r="A26" s="1" t="s">
        <v>23</v>
      </c>
      <c r="B26" s="9">
        <f t="shared" si="1"/>
        <v>793</v>
      </c>
      <c r="C26" s="10">
        <v>455</v>
      </c>
      <c r="D26" s="10">
        <v>338</v>
      </c>
      <c r="E26" s="9">
        <f t="shared" si="2"/>
        <v>797</v>
      </c>
      <c r="F26" s="10">
        <v>455</v>
      </c>
      <c r="G26" s="10">
        <v>342</v>
      </c>
      <c r="H26" s="10">
        <f t="shared" si="0"/>
        <v>0</v>
      </c>
      <c r="I26" s="10">
        <f t="shared" si="0"/>
        <v>4</v>
      </c>
    </row>
    <row r="27" spans="1:11" ht="24.95" customHeight="1">
      <c r="A27" s="1" t="s">
        <v>24</v>
      </c>
      <c r="B27" s="9">
        <f t="shared" si="1"/>
        <v>188</v>
      </c>
      <c r="C27" s="10">
        <v>70</v>
      </c>
      <c r="D27" s="10">
        <v>118</v>
      </c>
      <c r="E27" s="9">
        <f t="shared" si="2"/>
        <v>190</v>
      </c>
      <c r="F27" s="10">
        <v>74</v>
      </c>
      <c r="G27" s="10">
        <v>116</v>
      </c>
      <c r="H27" s="10">
        <f t="shared" si="0"/>
        <v>4</v>
      </c>
      <c r="I27" s="10">
        <f t="shared" si="0"/>
        <v>-2</v>
      </c>
    </row>
    <row r="28" spans="1:11" ht="24.95" customHeight="1">
      <c r="A28" s="1" t="s">
        <v>25</v>
      </c>
      <c r="B28" s="9">
        <f t="shared" si="1"/>
        <v>246</v>
      </c>
      <c r="C28" s="10">
        <v>88</v>
      </c>
      <c r="D28" s="10">
        <v>158</v>
      </c>
      <c r="E28" s="9">
        <f t="shared" si="2"/>
        <v>253</v>
      </c>
      <c r="F28" s="10">
        <v>91</v>
      </c>
      <c r="G28" s="10">
        <v>162</v>
      </c>
      <c r="H28" s="10">
        <f t="shared" si="0"/>
        <v>3</v>
      </c>
      <c r="I28" s="10">
        <f t="shared" si="0"/>
        <v>4</v>
      </c>
    </row>
    <row r="29" spans="1:11" ht="24.95" customHeight="1">
      <c r="A29" s="1" t="s">
        <v>67</v>
      </c>
      <c r="B29" s="9">
        <f t="shared" si="1"/>
        <v>216</v>
      </c>
      <c r="C29" s="10">
        <v>114</v>
      </c>
      <c r="D29" s="10">
        <v>102</v>
      </c>
      <c r="E29" s="9">
        <f t="shared" si="2"/>
        <v>213</v>
      </c>
      <c r="F29" s="10">
        <v>112</v>
      </c>
      <c r="G29" s="10">
        <v>101</v>
      </c>
      <c r="H29" s="10">
        <f t="shared" si="0"/>
        <v>-2</v>
      </c>
      <c r="I29" s="10">
        <f t="shared" si="0"/>
        <v>-1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K29"/>
  <sheetViews>
    <sheetView workbookViewId="0">
      <selection activeCell="B1" sqref="B1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8" t="s">
        <v>27</v>
      </c>
      <c r="B3" s="160" t="s">
        <v>94</v>
      </c>
      <c r="C3" s="167"/>
      <c r="D3" s="168"/>
      <c r="E3" s="160" t="s">
        <v>95</v>
      </c>
      <c r="F3" s="167"/>
      <c r="G3" s="168"/>
      <c r="H3" s="160" t="s">
        <v>2</v>
      </c>
      <c r="I3" s="168"/>
    </row>
    <row r="4" spans="1:9" ht="27.75" customHeight="1">
      <c r="A4" s="159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33007</v>
      </c>
      <c r="C5" s="9">
        <f>SUM(C6:C29)</f>
        <v>24244</v>
      </c>
      <c r="D5" s="9">
        <f>SUM(D6:D29)</f>
        <v>8763</v>
      </c>
      <c r="E5" s="9">
        <f>F5+G5</f>
        <v>33427</v>
      </c>
      <c r="F5" s="9">
        <f>SUM(F6:F29)</f>
        <v>24617</v>
      </c>
      <c r="G5" s="9">
        <f>SUM(G6:G29)</f>
        <v>8810</v>
      </c>
      <c r="H5" s="9">
        <f t="shared" ref="H5:I29" si="0">SUM(F5-C5)</f>
        <v>373</v>
      </c>
      <c r="I5" s="9">
        <f t="shared" si="0"/>
        <v>47</v>
      </c>
    </row>
    <row r="6" spans="1:9" ht="24.95" customHeight="1">
      <c r="A6" s="1" t="s">
        <v>3</v>
      </c>
      <c r="B6" s="9">
        <f t="shared" ref="B6:B29" si="1">C6+D6</f>
        <v>2385</v>
      </c>
      <c r="C6" s="10">
        <v>1536</v>
      </c>
      <c r="D6" s="10">
        <v>849</v>
      </c>
      <c r="E6" s="9">
        <f t="shared" ref="E6:E29" si="2">F6+G6</f>
        <v>2408</v>
      </c>
      <c r="F6" s="10">
        <v>1561</v>
      </c>
      <c r="G6" s="10">
        <v>847</v>
      </c>
      <c r="H6" s="10">
        <f t="shared" si="0"/>
        <v>25</v>
      </c>
      <c r="I6" s="10">
        <f t="shared" si="0"/>
        <v>-2</v>
      </c>
    </row>
    <row r="7" spans="1:9" ht="24.95" customHeight="1">
      <c r="A7" s="1" t="s">
        <v>4</v>
      </c>
      <c r="B7" s="9">
        <f t="shared" si="1"/>
        <v>1891</v>
      </c>
      <c r="C7" s="10">
        <v>1310</v>
      </c>
      <c r="D7" s="10">
        <v>581</v>
      </c>
      <c r="E7" s="9">
        <f t="shared" si="2"/>
        <v>1909</v>
      </c>
      <c r="F7" s="10">
        <v>1343</v>
      </c>
      <c r="G7" s="10">
        <v>566</v>
      </c>
      <c r="H7" s="10">
        <f t="shared" si="0"/>
        <v>33</v>
      </c>
      <c r="I7" s="10">
        <f t="shared" si="0"/>
        <v>-15</v>
      </c>
    </row>
    <row r="8" spans="1:9" ht="24.95" customHeight="1">
      <c r="A8" s="1" t="s">
        <v>5</v>
      </c>
      <c r="B8" s="9">
        <f t="shared" si="1"/>
        <v>6338</v>
      </c>
      <c r="C8" s="10">
        <v>4103</v>
      </c>
      <c r="D8" s="10">
        <v>2235</v>
      </c>
      <c r="E8" s="9">
        <f t="shared" si="2"/>
        <v>6455</v>
      </c>
      <c r="F8" s="10">
        <v>4188</v>
      </c>
      <c r="G8" s="10">
        <v>2267</v>
      </c>
      <c r="H8" s="10">
        <f t="shared" si="0"/>
        <v>85</v>
      </c>
      <c r="I8" s="10">
        <f t="shared" si="0"/>
        <v>32</v>
      </c>
    </row>
    <row r="9" spans="1:9" ht="24.95" customHeight="1">
      <c r="A9" s="1" t="s">
        <v>61</v>
      </c>
      <c r="B9" s="9">
        <f t="shared" si="1"/>
        <v>2393</v>
      </c>
      <c r="C9" s="10">
        <v>1927</v>
      </c>
      <c r="D9" s="10">
        <v>466</v>
      </c>
      <c r="E9" s="9">
        <f t="shared" si="2"/>
        <v>2437</v>
      </c>
      <c r="F9" s="10">
        <v>1955</v>
      </c>
      <c r="G9" s="10">
        <v>482</v>
      </c>
      <c r="H9" s="10">
        <f t="shared" si="0"/>
        <v>28</v>
      </c>
      <c r="I9" s="10">
        <f t="shared" si="0"/>
        <v>16</v>
      </c>
    </row>
    <row r="10" spans="1:9" ht="24.95" customHeight="1">
      <c r="A10" s="1" t="s">
        <v>6</v>
      </c>
      <c r="B10" s="9">
        <f t="shared" si="1"/>
        <v>193</v>
      </c>
      <c r="C10" s="10">
        <v>110</v>
      </c>
      <c r="D10" s="10">
        <v>83</v>
      </c>
      <c r="E10" s="9">
        <f t="shared" si="2"/>
        <v>196</v>
      </c>
      <c r="F10" s="10">
        <v>113</v>
      </c>
      <c r="G10" s="10">
        <v>83</v>
      </c>
      <c r="H10" s="10">
        <f t="shared" si="0"/>
        <v>3</v>
      </c>
      <c r="I10" s="10">
        <f t="shared" si="0"/>
        <v>0</v>
      </c>
    </row>
    <row r="11" spans="1:9" ht="24.95" customHeight="1">
      <c r="A11" s="1" t="s">
        <v>7</v>
      </c>
      <c r="B11" s="9">
        <f t="shared" si="1"/>
        <v>529</v>
      </c>
      <c r="C11" s="10">
        <v>418</v>
      </c>
      <c r="D11" s="10">
        <v>111</v>
      </c>
      <c r="E11" s="9">
        <f t="shared" si="2"/>
        <v>535</v>
      </c>
      <c r="F11" s="10">
        <v>427</v>
      </c>
      <c r="G11" s="10">
        <v>108</v>
      </c>
      <c r="H11" s="10">
        <f t="shared" si="0"/>
        <v>9</v>
      </c>
      <c r="I11" s="10">
        <f t="shared" si="0"/>
        <v>-3</v>
      </c>
    </row>
    <row r="12" spans="1:9" ht="24.95" customHeight="1">
      <c r="A12" s="1" t="s">
        <v>8</v>
      </c>
      <c r="B12" s="9">
        <f t="shared" si="1"/>
        <v>1576</v>
      </c>
      <c r="C12" s="10">
        <v>1417</v>
      </c>
      <c r="D12" s="10">
        <v>159</v>
      </c>
      <c r="E12" s="9">
        <f t="shared" si="2"/>
        <v>1602</v>
      </c>
      <c r="F12" s="10">
        <v>1440</v>
      </c>
      <c r="G12" s="10">
        <v>162</v>
      </c>
      <c r="H12" s="10">
        <f t="shared" si="0"/>
        <v>23</v>
      </c>
      <c r="I12" s="10">
        <f t="shared" si="0"/>
        <v>3</v>
      </c>
    </row>
    <row r="13" spans="1:9" ht="24.95" customHeight="1">
      <c r="A13" s="1" t="s">
        <v>9</v>
      </c>
      <c r="B13" s="9">
        <f t="shared" si="1"/>
        <v>718</v>
      </c>
      <c r="C13" s="10">
        <v>504</v>
      </c>
      <c r="D13" s="10">
        <v>214</v>
      </c>
      <c r="E13" s="9">
        <f t="shared" si="2"/>
        <v>729</v>
      </c>
      <c r="F13" s="10">
        <v>516</v>
      </c>
      <c r="G13" s="10">
        <v>213</v>
      </c>
      <c r="H13" s="10">
        <f t="shared" si="0"/>
        <v>12</v>
      </c>
      <c r="I13" s="10">
        <f t="shared" si="0"/>
        <v>-1</v>
      </c>
    </row>
    <row r="14" spans="1:9" ht="24.95" customHeight="1">
      <c r="A14" s="1" t="s">
        <v>10</v>
      </c>
      <c r="B14" s="9">
        <f t="shared" si="1"/>
        <v>739</v>
      </c>
      <c r="C14" s="10">
        <v>641</v>
      </c>
      <c r="D14" s="10">
        <v>98</v>
      </c>
      <c r="E14" s="9">
        <f t="shared" si="2"/>
        <v>759</v>
      </c>
      <c r="F14" s="10">
        <v>656</v>
      </c>
      <c r="G14" s="10">
        <v>103</v>
      </c>
      <c r="H14" s="10">
        <f t="shared" si="0"/>
        <v>15</v>
      </c>
      <c r="I14" s="10">
        <f t="shared" si="0"/>
        <v>5</v>
      </c>
    </row>
    <row r="15" spans="1:9" ht="24.95" customHeight="1">
      <c r="A15" s="1" t="s">
        <v>11</v>
      </c>
      <c r="B15" s="9">
        <f t="shared" si="1"/>
        <v>4199</v>
      </c>
      <c r="C15" s="10">
        <v>3514</v>
      </c>
      <c r="D15" s="10">
        <v>685</v>
      </c>
      <c r="E15" s="9">
        <f t="shared" si="2"/>
        <v>4226</v>
      </c>
      <c r="F15" s="10">
        <v>3542</v>
      </c>
      <c r="G15" s="10">
        <v>684</v>
      </c>
      <c r="H15" s="10">
        <f t="shared" si="0"/>
        <v>28</v>
      </c>
      <c r="I15" s="10">
        <f t="shared" si="0"/>
        <v>-1</v>
      </c>
    </row>
    <row r="16" spans="1:9" ht="24.95" customHeight="1">
      <c r="A16" s="1" t="s">
        <v>12</v>
      </c>
      <c r="B16" s="9">
        <f t="shared" si="1"/>
        <v>3161</v>
      </c>
      <c r="C16" s="10">
        <v>2637</v>
      </c>
      <c r="D16" s="10">
        <v>524</v>
      </c>
      <c r="E16" s="9">
        <f t="shared" si="2"/>
        <v>3174</v>
      </c>
      <c r="F16" s="10">
        <v>2647</v>
      </c>
      <c r="G16" s="10">
        <v>527</v>
      </c>
      <c r="H16" s="10">
        <f t="shared" si="0"/>
        <v>10</v>
      </c>
      <c r="I16" s="10">
        <f t="shared" si="0"/>
        <v>3</v>
      </c>
    </row>
    <row r="17" spans="1:11" ht="24.95" customHeight="1">
      <c r="A17" s="1" t="s">
        <v>13</v>
      </c>
      <c r="B17" s="9">
        <f t="shared" si="1"/>
        <v>1840</v>
      </c>
      <c r="C17" s="10">
        <v>1588</v>
      </c>
      <c r="D17" s="10">
        <v>252</v>
      </c>
      <c r="E17" s="9">
        <f t="shared" si="2"/>
        <v>1875</v>
      </c>
      <c r="F17" s="10">
        <v>1622</v>
      </c>
      <c r="G17" s="10">
        <v>253</v>
      </c>
      <c r="H17" s="10">
        <f t="shared" si="0"/>
        <v>34</v>
      </c>
      <c r="I17" s="10">
        <f t="shared" si="0"/>
        <v>1</v>
      </c>
    </row>
    <row r="18" spans="1:11" ht="24.95" customHeight="1">
      <c r="A18" s="1" t="s">
        <v>14</v>
      </c>
      <c r="B18" s="9">
        <f t="shared" si="1"/>
        <v>2521</v>
      </c>
      <c r="C18" s="10">
        <v>1988</v>
      </c>
      <c r="D18" s="10">
        <v>533</v>
      </c>
      <c r="E18" s="9">
        <f t="shared" si="2"/>
        <v>2558</v>
      </c>
      <c r="F18" s="10">
        <v>2022</v>
      </c>
      <c r="G18" s="10">
        <v>536</v>
      </c>
      <c r="H18" s="10">
        <f t="shared" si="0"/>
        <v>34</v>
      </c>
      <c r="I18" s="10">
        <f t="shared" si="0"/>
        <v>3</v>
      </c>
      <c r="K18" s="21"/>
    </row>
    <row r="19" spans="1:11" ht="24.95" customHeight="1">
      <c r="A19" s="1" t="s">
        <v>15</v>
      </c>
      <c r="B19" s="9">
        <f t="shared" si="1"/>
        <v>458</v>
      </c>
      <c r="C19" s="10">
        <v>392</v>
      </c>
      <c r="D19" s="10">
        <v>66</v>
      </c>
      <c r="E19" s="9">
        <f t="shared" si="2"/>
        <v>465</v>
      </c>
      <c r="F19" s="10">
        <v>404</v>
      </c>
      <c r="G19" s="10">
        <v>61</v>
      </c>
      <c r="H19" s="10">
        <f t="shared" si="0"/>
        <v>12</v>
      </c>
      <c r="I19" s="10">
        <f t="shared" si="0"/>
        <v>-5</v>
      </c>
    </row>
    <row r="20" spans="1:11" ht="24.95" customHeight="1">
      <c r="A20" s="1" t="s">
        <v>17</v>
      </c>
      <c r="B20" s="9">
        <f t="shared" si="1"/>
        <v>892</v>
      </c>
      <c r="C20" s="10">
        <v>450</v>
      </c>
      <c r="D20" s="10">
        <v>442</v>
      </c>
      <c r="E20" s="9">
        <f t="shared" si="2"/>
        <v>886</v>
      </c>
      <c r="F20" s="10">
        <v>445</v>
      </c>
      <c r="G20" s="10">
        <v>441</v>
      </c>
      <c r="H20" s="10">
        <f t="shared" si="0"/>
        <v>-5</v>
      </c>
      <c r="I20" s="10">
        <f t="shared" si="0"/>
        <v>-1</v>
      </c>
    </row>
    <row r="21" spans="1:11" ht="24.95" customHeight="1">
      <c r="A21" s="1" t="s">
        <v>18</v>
      </c>
      <c r="B21" s="9">
        <f t="shared" si="1"/>
        <v>341</v>
      </c>
      <c r="C21" s="10">
        <v>173</v>
      </c>
      <c r="D21" s="10">
        <v>168</v>
      </c>
      <c r="E21" s="9">
        <f t="shared" si="2"/>
        <v>346</v>
      </c>
      <c r="F21" s="10">
        <v>177</v>
      </c>
      <c r="G21" s="10">
        <v>169</v>
      </c>
      <c r="H21" s="10">
        <f t="shared" si="0"/>
        <v>4</v>
      </c>
      <c r="I21" s="10">
        <f t="shared" si="0"/>
        <v>1</v>
      </c>
    </row>
    <row r="22" spans="1:11" ht="24.95" customHeight="1">
      <c r="A22" s="1" t="s">
        <v>19</v>
      </c>
      <c r="B22" s="9">
        <f t="shared" si="1"/>
        <v>155</v>
      </c>
      <c r="C22" s="10">
        <v>58</v>
      </c>
      <c r="D22" s="10">
        <v>97</v>
      </c>
      <c r="E22" s="9">
        <f t="shared" si="2"/>
        <v>157</v>
      </c>
      <c r="F22" s="10">
        <v>58</v>
      </c>
      <c r="G22" s="10">
        <v>99</v>
      </c>
      <c r="H22" s="10">
        <f t="shared" si="0"/>
        <v>0</v>
      </c>
      <c r="I22" s="10">
        <f t="shared" si="0"/>
        <v>2</v>
      </c>
    </row>
    <row r="23" spans="1:11" ht="24.95" customHeight="1">
      <c r="A23" s="1" t="s">
        <v>20</v>
      </c>
      <c r="B23" s="9">
        <f t="shared" si="1"/>
        <v>213</v>
      </c>
      <c r="C23" s="10">
        <v>145</v>
      </c>
      <c r="D23" s="10">
        <v>68</v>
      </c>
      <c r="E23" s="9">
        <f t="shared" si="2"/>
        <v>220</v>
      </c>
      <c r="F23" s="10">
        <v>150</v>
      </c>
      <c r="G23" s="10">
        <v>70</v>
      </c>
      <c r="H23" s="10">
        <f t="shared" si="0"/>
        <v>5</v>
      </c>
      <c r="I23" s="10">
        <f t="shared" si="0"/>
        <v>2</v>
      </c>
    </row>
    <row r="24" spans="1:11" ht="24.95" customHeight="1">
      <c r="A24" s="1" t="s">
        <v>21</v>
      </c>
      <c r="B24" s="9">
        <f t="shared" si="1"/>
        <v>238</v>
      </c>
      <c r="C24" s="10">
        <v>141</v>
      </c>
      <c r="D24" s="10">
        <v>97</v>
      </c>
      <c r="E24" s="9">
        <f t="shared" si="2"/>
        <v>236</v>
      </c>
      <c r="F24" s="10">
        <v>139</v>
      </c>
      <c r="G24" s="10">
        <v>97</v>
      </c>
      <c r="H24" s="10">
        <f t="shared" si="0"/>
        <v>-2</v>
      </c>
      <c r="I24" s="10">
        <f t="shared" si="0"/>
        <v>0</v>
      </c>
    </row>
    <row r="25" spans="1:11" ht="24.95" customHeight="1">
      <c r="A25" s="1" t="s">
        <v>22</v>
      </c>
      <c r="B25" s="9">
        <f t="shared" si="1"/>
        <v>774</v>
      </c>
      <c r="C25" s="10">
        <v>460</v>
      </c>
      <c r="D25" s="10">
        <v>314</v>
      </c>
      <c r="E25" s="9">
        <f t="shared" si="2"/>
        <v>786</v>
      </c>
      <c r="F25" s="10">
        <v>467</v>
      </c>
      <c r="G25" s="10">
        <v>319</v>
      </c>
      <c r="H25" s="10">
        <f t="shared" si="0"/>
        <v>7</v>
      </c>
      <c r="I25" s="10">
        <f t="shared" si="0"/>
        <v>5</v>
      </c>
    </row>
    <row r="26" spans="1:11" ht="24.95" customHeight="1">
      <c r="A26" s="1" t="s">
        <v>23</v>
      </c>
      <c r="B26" s="9">
        <f t="shared" si="1"/>
        <v>797</v>
      </c>
      <c r="C26" s="10">
        <v>455</v>
      </c>
      <c r="D26" s="10">
        <v>342</v>
      </c>
      <c r="E26" s="9">
        <f t="shared" si="2"/>
        <v>809</v>
      </c>
      <c r="F26" s="10">
        <v>469</v>
      </c>
      <c r="G26" s="10">
        <v>340</v>
      </c>
      <c r="H26" s="10">
        <f t="shared" si="0"/>
        <v>14</v>
      </c>
      <c r="I26" s="10">
        <f t="shared" si="0"/>
        <v>-2</v>
      </c>
    </row>
    <row r="27" spans="1:11" ht="24.95" customHeight="1">
      <c r="A27" s="1" t="s">
        <v>24</v>
      </c>
      <c r="B27" s="9">
        <f t="shared" si="1"/>
        <v>190</v>
      </c>
      <c r="C27" s="10">
        <v>74</v>
      </c>
      <c r="D27" s="10">
        <v>116</v>
      </c>
      <c r="E27" s="9">
        <f t="shared" si="2"/>
        <v>188</v>
      </c>
      <c r="F27" s="10">
        <v>73</v>
      </c>
      <c r="G27" s="10">
        <v>115</v>
      </c>
      <c r="H27" s="10">
        <f t="shared" si="0"/>
        <v>-1</v>
      </c>
      <c r="I27" s="10">
        <f t="shared" si="0"/>
        <v>-1</v>
      </c>
    </row>
    <row r="28" spans="1:11" ht="24.95" customHeight="1">
      <c r="A28" s="1" t="s">
        <v>25</v>
      </c>
      <c r="B28" s="9">
        <f t="shared" si="1"/>
        <v>253</v>
      </c>
      <c r="C28" s="10">
        <v>91</v>
      </c>
      <c r="D28" s="10">
        <v>162</v>
      </c>
      <c r="E28" s="9">
        <f t="shared" si="2"/>
        <v>257</v>
      </c>
      <c r="F28" s="10">
        <v>93</v>
      </c>
      <c r="G28" s="10">
        <v>164</v>
      </c>
      <c r="H28" s="10">
        <f t="shared" si="0"/>
        <v>2</v>
      </c>
      <c r="I28" s="10">
        <f t="shared" si="0"/>
        <v>2</v>
      </c>
    </row>
    <row r="29" spans="1:11" ht="24.95" customHeight="1">
      <c r="A29" s="1" t="s">
        <v>67</v>
      </c>
      <c r="B29" s="9">
        <f t="shared" si="1"/>
        <v>213</v>
      </c>
      <c r="C29" s="10">
        <v>112</v>
      </c>
      <c r="D29" s="10">
        <v>101</v>
      </c>
      <c r="E29" s="9">
        <f t="shared" si="2"/>
        <v>214</v>
      </c>
      <c r="F29" s="10">
        <v>110</v>
      </c>
      <c r="G29" s="10">
        <v>104</v>
      </c>
      <c r="H29" s="10">
        <f t="shared" si="0"/>
        <v>-2</v>
      </c>
      <c r="I29" s="10">
        <f t="shared" si="0"/>
        <v>3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K29"/>
  <sheetViews>
    <sheetView workbookViewId="0">
      <selection activeCell="H23" sqref="H23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8" t="s">
        <v>27</v>
      </c>
      <c r="B3" s="160" t="s">
        <v>95</v>
      </c>
      <c r="C3" s="167"/>
      <c r="D3" s="168"/>
      <c r="E3" s="160" t="s">
        <v>96</v>
      </c>
      <c r="F3" s="167"/>
      <c r="G3" s="168"/>
      <c r="H3" s="160" t="s">
        <v>2</v>
      </c>
      <c r="I3" s="168"/>
    </row>
    <row r="4" spans="1:9" ht="27.75" customHeight="1">
      <c r="A4" s="159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33427</v>
      </c>
      <c r="C5" s="9">
        <f>SUM(C6:C29)</f>
        <v>24617</v>
      </c>
      <c r="D5" s="9">
        <f>SUM(D6:D29)</f>
        <v>8810</v>
      </c>
      <c r="E5" s="9">
        <f>SUM(E6:E29)</f>
        <v>33849</v>
      </c>
      <c r="F5" s="9">
        <f>SUM(F6:F29)</f>
        <v>24969</v>
      </c>
      <c r="G5" s="9">
        <f>SUM(G6:G29)</f>
        <v>8880</v>
      </c>
      <c r="H5" s="9">
        <f t="shared" ref="H5:I29" si="0">SUM(F5-C5)</f>
        <v>352</v>
      </c>
      <c r="I5" s="9">
        <f t="shared" si="0"/>
        <v>70</v>
      </c>
    </row>
    <row r="6" spans="1:9" ht="24.95" customHeight="1">
      <c r="A6" s="1" t="s">
        <v>3</v>
      </c>
      <c r="B6" s="9">
        <f t="shared" ref="B6:B29" si="1">C6+D6</f>
        <v>2408</v>
      </c>
      <c r="C6" s="10">
        <v>1561</v>
      </c>
      <c r="D6" s="10">
        <v>847</v>
      </c>
      <c r="E6" s="9">
        <f>F6+G6</f>
        <v>2402</v>
      </c>
      <c r="F6" s="10">
        <v>1574</v>
      </c>
      <c r="G6" s="10">
        <v>828</v>
      </c>
      <c r="H6" s="10">
        <f t="shared" si="0"/>
        <v>13</v>
      </c>
      <c r="I6" s="10">
        <f t="shared" si="0"/>
        <v>-19</v>
      </c>
    </row>
    <row r="7" spans="1:9" ht="24.95" customHeight="1">
      <c r="A7" s="1" t="s">
        <v>4</v>
      </c>
      <c r="B7" s="9">
        <f t="shared" si="1"/>
        <v>1909</v>
      </c>
      <c r="C7" s="10">
        <v>1343</v>
      </c>
      <c r="D7" s="10">
        <v>566</v>
      </c>
      <c r="E7" s="9">
        <f t="shared" ref="E7:E29" si="2">F7+G7</f>
        <v>1939</v>
      </c>
      <c r="F7" s="10">
        <v>1369</v>
      </c>
      <c r="G7" s="10">
        <v>570</v>
      </c>
      <c r="H7" s="10">
        <f t="shared" si="0"/>
        <v>26</v>
      </c>
      <c r="I7" s="10">
        <f t="shared" si="0"/>
        <v>4</v>
      </c>
    </row>
    <row r="8" spans="1:9" ht="24.95" customHeight="1">
      <c r="A8" s="1" t="s">
        <v>5</v>
      </c>
      <c r="B8" s="9">
        <f t="shared" si="1"/>
        <v>6455</v>
      </c>
      <c r="C8" s="10">
        <v>4188</v>
      </c>
      <c r="D8" s="10">
        <v>2267</v>
      </c>
      <c r="E8" s="9">
        <f t="shared" si="2"/>
        <v>6545</v>
      </c>
      <c r="F8" s="10">
        <v>4244</v>
      </c>
      <c r="G8" s="10">
        <v>2301</v>
      </c>
      <c r="H8" s="10">
        <f t="shared" si="0"/>
        <v>56</v>
      </c>
      <c r="I8" s="10">
        <f t="shared" si="0"/>
        <v>34</v>
      </c>
    </row>
    <row r="9" spans="1:9" ht="24.95" customHeight="1">
      <c r="A9" s="1" t="s">
        <v>61</v>
      </c>
      <c r="B9" s="9">
        <f t="shared" si="1"/>
        <v>2437</v>
      </c>
      <c r="C9" s="10">
        <v>1955</v>
      </c>
      <c r="D9" s="10">
        <v>482</v>
      </c>
      <c r="E9" s="9">
        <f t="shared" si="2"/>
        <v>2491</v>
      </c>
      <c r="F9" s="10">
        <v>1992</v>
      </c>
      <c r="G9" s="10">
        <v>499</v>
      </c>
      <c r="H9" s="10">
        <f t="shared" si="0"/>
        <v>37</v>
      </c>
      <c r="I9" s="10">
        <f t="shared" si="0"/>
        <v>17</v>
      </c>
    </row>
    <row r="10" spans="1:9" ht="24.95" customHeight="1">
      <c r="A10" s="1" t="s">
        <v>6</v>
      </c>
      <c r="B10" s="9">
        <f t="shared" si="1"/>
        <v>196</v>
      </c>
      <c r="C10" s="10">
        <v>113</v>
      </c>
      <c r="D10" s="10">
        <v>83</v>
      </c>
      <c r="E10" s="9">
        <f t="shared" si="2"/>
        <v>189</v>
      </c>
      <c r="F10" s="10">
        <v>109</v>
      </c>
      <c r="G10" s="10">
        <v>80</v>
      </c>
      <c r="H10" s="10">
        <f t="shared" si="0"/>
        <v>-4</v>
      </c>
      <c r="I10" s="10">
        <f t="shared" si="0"/>
        <v>-3</v>
      </c>
    </row>
    <row r="11" spans="1:9" ht="24.95" customHeight="1">
      <c r="A11" s="1" t="s">
        <v>7</v>
      </c>
      <c r="B11" s="9">
        <f t="shared" si="1"/>
        <v>535</v>
      </c>
      <c r="C11" s="10">
        <v>427</v>
      </c>
      <c r="D11" s="10">
        <v>108</v>
      </c>
      <c r="E11" s="9">
        <f t="shared" si="2"/>
        <v>554</v>
      </c>
      <c r="F11" s="10">
        <v>444</v>
      </c>
      <c r="G11" s="10">
        <v>110</v>
      </c>
      <c r="H11" s="10">
        <f t="shared" si="0"/>
        <v>17</v>
      </c>
      <c r="I11" s="10">
        <f t="shared" si="0"/>
        <v>2</v>
      </c>
    </row>
    <row r="12" spans="1:9" ht="24.95" customHeight="1">
      <c r="A12" s="1" t="s">
        <v>8</v>
      </c>
      <c r="B12" s="9">
        <f t="shared" si="1"/>
        <v>1602</v>
      </c>
      <c r="C12" s="10">
        <v>1440</v>
      </c>
      <c r="D12" s="10">
        <v>162</v>
      </c>
      <c r="E12" s="9">
        <f t="shared" si="2"/>
        <v>1631</v>
      </c>
      <c r="F12" s="10">
        <v>1464</v>
      </c>
      <c r="G12" s="10">
        <v>167</v>
      </c>
      <c r="H12" s="10">
        <f t="shared" si="0"/>
        <v>24</v>
      </c>
      <c r="I12" s="10">
        <f t="shared" si="0"/>
        <v>5</v>
      </c>
    </row>
    <row r="13" spans="1:9" ht="24.95" customHeight="1">
      <c r="A13" s="1" t="s">
        <v>9</v>
      </c>
      <c r="B13" s="9">
        <f t="shared" si="1"/>
        <v>729</v>
      </c>
      <c r="C13" s="10">
        <v>516</v>
      </c>
      <c r="D13" s="10">
        <v>213</v>
      </c>
      <c r="E13" s="9">
        <f t="shared" si="2"/>
        <v>730</v>
      </c>
      <c r="F13" s="10">
        <v>517</v>
      </c>
      <c r="G13" s="10">
        <v>213</v>
      </c>
      <c r="H13" s="10">
        <f t="shared" si="0"/>
        <v>1</v>
      </c>
      <c r="I13" s="10">
        <f t="shared" si="0"/>
        <v>0</v>
      </c>
    </row>
    <row r="14" spans="1:9" ht="24.95" customHeight="1">
      <c r="A14" s="1" t="s">
        <v>10</v>
      </c>
      <c r="B14" s="9">
        <f t="shared" si="1"/>
        <v>759</v>
      </c>
      <c r="C14" s="10">
        <v>656</v>
      </c>
      <c r="D14" s="10">
        <v>103</v>
      </c>
      <c r="E14" s="9">
        <f t="shared" si="2"/>
        <v>790</v>
      </c>
      <c r="F14" s="10">
        <v>685</v>
      </c>
      <c r="G14" s="10">
        <v>105</v>
      </c>
      <c r="H14" s="10">
        <f t="shared" si="0"/>
        <v>29</v>
      </c>
      <c r="I14" s="10">
        <f t="shared" si="0"/>
        <v>2</v>
      </c>
    </row>
    <row r="15" spans="1:9" ht="24.95" customHeight="1">
      <c r="A15" s="1" t="s">
        <v>11</v>
      </c>
      <c r="B15" s="9">
        <f t="shared" si="1"/>
        <v>4226</v>
      </c>
      <c r="C15" s="10">
        <v>3542</v>
      </c>
      <c r="D15" s="10">
        <v>684</v>
      </c>
      <c r="E15" s="9">
        <f t="shared" si="2"/>
        <v>4293</v>
      </c>
      <c r="F15" s="10">
        <v>3593</v>
      </c>
      <c r="G15" s="10">
        <v>700</v>
      </c>
      <c r="H15" s="10">
        <f t="shared" si="0"/>
        <v>51</v>
      </c>
      <c r="I15" s="10">
        <f t="shared" si="0"/>
        <v>16</v>
      </c>
    </row>
    <row r="16" spans="1:9" ht="24.95" customHeight="1">
      <c r="A16" s="1" t="s">
        <v>12</v>
      </c>
      <c r="B16" s="9">
        <f t="shared" si="1"/>
        <v>3174</v>
      </c>
      <c r="C16" s="10">
        <v>2647</v>
      </c>
      <c r="D16" s="10">
        <v>527</v>
      </c>
      <c r="E16" s="9">
        <f t="shared" si="2"/>
        <v>3242</v>
      </c>
      <c r="F16" s="10">
        <v>2703</v>
      </c>
      <c r="G16" s="10">
        <v>539</v>
      </c>
      <c r="H16" s="10">
        <f t="shared" si="0"/>
        <v>56</v>
      </c>
      <c r="I16" s="10">
        <f t="shared" si="0"/>
        <v>12</v>
      </c>
    </row>
    <row r="17" spans="1:11" ht="24.95" customHeight="1">
      <c r="A17" s="1" t="s">
        <v>13</v>
      </c>
      <c r="B17" s="9">
        <f t="shared" si="1"/>
        <v>1875</v>
      </c>
      <c r="C17" s="10">
        <v>1622</v>
      </c>
      <c r="D17" s="10">
        <v>253</v>
      </c>
      <c r="E17" s="9">
        <f t="shared" si="2"/>
        <v>1926</v>
      </c>
      <c r="F17" s="10">
        <v>1669</v>
      </c>
      <c r="G17" s="10">
        <v>257</v>
      </c>
      <c r="H17" s="10">
        <f t="shared" si="0"/>
        <v>47</v>
      </c>
      <c r="I17" s="10">
        <f t="shared" si="0"/>
        <v>4</v>
      </c>
    </row>
    <row r="18" spans="1:11" ht="24.95" customHeight="1">
      <c r="A18" s="1" t="s">
        <v>14</v>
      </c>
      <c r="B18" s="9">
        <f t="shared" si="1"/>
        <v>2558</v>
      </c>
      <c r="C18" s="10">
        <v>2022</v>
      </c>
      <c r="D18" s="10">
        <v>536</v>
      </c>
      <c r="E18" s="9">
        <f t="shared" si="2"/>
        <v>2568</v>
      </c>
      <c r="F18" s="10">
        <v>2037</v>
      </c>
      <c r="G18" s="10">
        <v>531</v>
      </c>
      <c r="H18" s="10">
        <f t="shared" si="0"/>
        <v>15</v>
      </c>
      <c r="I18" s="10">
        <f t="shared" si="0"/>
        <v>-5</v>
      </c>
      <c r="K18" s="21"/>
    </row>
    <row r="19" spans="1:11" ht="24.95" customHeight="1">
      <c r="A19" s="1" t="s">
        <v>15</v>
      </c>
      <c r="B19" s="9">
        <f t="shared" si="1"/>
        <v>465</v>
      </c>
      <c r="C19" s="10">
        <v>404</v>
      </c>
      <c r="D19" s="10">
        <v>61</v>
      </c>
      <c r="E19" s="9">
        <f t="shared" si="2"/>
        <v>463</v>
      </c>
      <c r="F19" s="10">
        <v>402</v>
      </c>
      <c r="G19" s="10">
        <v>61</v>
      </c>
      <c r="H19" s="10">
        <f t="shared" si="0"/>
        <v>-2</v>
      </c>
      <c r="I19" s="10">
        <f t="shared" si="0"/>
        <v>0</v>
      </c>
    </row>
    <row r="20" spans="1:11" ht="24.95" customHeight="1">
      <c r="A20" s="1" t="s">
        <v>17</v>
      </c>
      <c r="B20" s="9">
        <f t="shared" si="1"/>
        <v>886</v>
      </c>
      <c r="C20" s="10">
        <v>445</v>
      </c>
      <c r="D20" s="10">
        <v>441</v>
      </c>
      <c r="E20" s="9">
        <f t="shared" si="2"/>
        <v>883</v>
      </c>
      <c r="F20" s="10">
        <v>442</v>
      </c>
      <c r="G20" s="10">
        <v>441</v>
      </c>
      <c r="H20" s="10">
        <f t="shared" si="0"/>
        <v>-3</v>
      </c>
      <c r="I20" s="10">
        <f t="shared" si="0"/>
        <v>0</v>
      </c>
    </row>
    <row r="21" spans="1:11" ht="24.95" customHeight="1">
      <c r="A21" s="1" t="s">
        <v>18</v>
      </c>
      <c r="B21" s="9">
        <f t="shared" si="1"/>
        <v>346</v>
      </c>
      <c r="C21" s="10">
        <v>177</v>
      </c>
      <c r="D21" s="10">
        <v>169</v>
      </c>
      <c r="E21" s="9">
        <f t="shared" si="2"/>
        <v>344</v>
      </c>
      <c r="F21" s="10">
        <v>175</v>
      </c>
      <c r="G21" s="10">
        <v>169</v>
      </c>
      <c r="H21" s="10">
        <f t="shared" si="0"/>
        <v>-2</v>
      </c>
      <c r="I21" s="10">
        <f t="shared" si="0"/>
        <v>0</v>
      </c>
    </row>
    <row r="22" spans="1:11" ht="24.95" customHeight="1">
      <c r="A22" s="1" t="s">
        <v>19</v>
      </c>
      <c r="B22" s="9">
        <f t="shared" si="1"/>
        <v>157</v>
      </c>
      <c r="C22" s="10">
        <v>58</v>
      </c>
      <c r="D22" s="10">
        <v>99</v>
      </c>
      <c r="E22" s="9">
        <f t="shared" si="2"/>
        <v>159</v>
      </c>
      <c r="F22" s="10">
        <v>60</v>
      </c>
      <c r="G22" s="10">
        <v>99</v>
      </c>
      <c r="H22" s="10">
        <f t="shared" si="0"/>
        <v>2</v>
      </c>
      <c r="I22" s="10">
        <f t="shared" si="0"/>
        <v>0</v>
      </c>
    </row>
    <row r="23" spans="1:11" ht="24.95" customHeight="1">
      <c r="A23" s="1" t="s">
        <v>20</v>
      </c>
      <c r="B23" s="9">
        <f t="shared" si="1"/>
        <v>220</v>
      </c>
      <c r="C23" s="10">
        <v>150</v>
      </c>
      <c r="D23" s="10">
        <v>70</v>
      </c>
      <c r="E23" s="9">
        <f t="shared" si="2"/>
        <v>217</v>
      </c>
      <c r="F23" s="10">
        <v>148</v>
      </c>
      <c r="G23" s="10">
        <v>69</v>
      </c>
      <c r="H23" s="10">
        <f t="shared" si="0"/>
        <v>-2</v>
      </c>
      <c r="I23" s="10">
        <f t="shared" si="0"/>
        <v>-1</v>
      </c>
    </row>
    <row r="24" spans="1:11" ht="24.95" customHeight="1">
      <c r="A24" s="1" t="s">
        <v>21</v>
      </c>
      <c r="B24" s="9">
        <f t="shared" si="1"/>
        <v>236</v>
      </c>
      <c r="C24" s="10">
        <v>139</v>
      </c>
      <c r="D24" s="10">
        <v>97</v>
      </c>
      <c r="E24" s="9">
        <f t="shared" si="2"/>
        <v>236</v>
      </c>
      <c r="F24" s="10">
        <v>141</v>
      </c>
      <c r="G24" s="10">
        <v>95</v>
      </c>
      <c r="H24" s="10">
        <f t="shared" si="0"/>
        <v>2</v>
      </c>
      <c r="I24" s="10">
        <f t="shared" si="0"/>
        <v>-2</v>
      </c>
    </row>
    <row r="25" spans="1:11" ht="24.95" customHeight="1">
      <c r="A25" s="1" t="s">
        <v>22</v>
      </c>
      <c r="B25" s="9">
        <f t="shared" si="1"/>
        <v>786</v>
      </c>
      <c r="C25" s="10">
        <v>467</v>
      </c>
      <c r="D25" s="10">
        <v>319</v>
      </c>
      <c r="E25" s="9">
        <f t="shared" si="2"/>
        <v>802</v>
      </c>
      <c r="F25" s="10">
        <v>476</v>
      </c>
      <c r="G25" s="10">
        <v>326</v>
      </c>
      <c r="H25" s="10">
        <f t="shared" si="0"/>
        <v>9</v>
      </c>
      <c r="I25" s="10">
        <f t="shared" si="0"/>
        <v>7</v>
      </c>
    </row>
    <row r="26" spans="1:11" ht="24.95" customHeight="1">
      <c r="A26" s="1" t="s">
        <v>23</v>
      </c>
      <c r="B26" s="9">
        <f t="shared" si="1"/>
        <v>809</v>
      </c>
      <c r="C26" s="10">
        <v>469</v>
      </c>
      <c r="D26" s="10">
        <v>340</v>
      </c>
      <c r="E26" s="9">
        <f t="shared" si="2"/>
        <v>789</v>
      </c>
      <c r="F26" s="10">
        <v>445</v>
      </c>
      <c r="G26" s="10">
        <v>344</v>
      </c>
      <c r="H26" s="10">
        <f t="shared" si="0"/>
        <v>-24</v>
      </c>
      <c r="I26" s="10">
        <f t="shared" si="0"/>
        <v>4</v>
      </c>
    </row>
    <row r="27" spans="1:11" ht="24.95" customHeight="1">
      <c r="A27" s="1" t="s">
        <v>24</v>
      </c>
      <c r="B27" s="9">
        <f t="shared" si="1"/>
        <v>188</v>
      </c>
      <c r="C27" s="10">
        <v>73</v>
      </c>
      <c r="D27" s="10">
        <v>115</v>
      </c>
      <c r="E27" s="9">
        <f t="shared" si="2"/>
        <v>183</v>
      </c>
      <c r="F27" s="10">
        <v>75</v>
      </c>
      <c r="G27" s="10">
        <v>108</v>
      </c>
      <c r="H27" s="10">
        <f t="shared" si="0"/>
        <v>2</v>
      </c>
      <c r="I27" s="10">
        <f t="shared" si="0"/>
        <v>-7</v>
      </c>
    </row>
    <row r="28" spans="1:11" ht="24.95" customHeight="1">
      <c r="A28" s="1" t="s">
        <v>25</v>
      </c>
      <c r="B28" s="9">
        <f t="shared" si="1"/>
        <v>257</v>
      </c>
      <c r="C28" s="10">
        <v>93</v>
      </c>
      <c r="D28" s="10">
        <v>164</v>
      </c>
      <c r="E28" s="9">
        <f t="shared" si="2"/>
        <v>256</v>
      </c>
      <c r="F28" s="10">
        <v>96</v>
      </c>
      <c r="G28" s="10">
        <v>160</v>
      </c>
      <c r="H28" s="10">
        <f t="shared" si="0"/>
        <v>3</v>
      </c>
      <c r="I28" s="10">
        <f t="shared" si="0"/>
        <v>-4</v>
      </c>
    </row>
    <row r="29" spans="1:11" ht="24.95" customHeight="1">
      <c r="A29" s="1" t="s">
        <v>67</v>
      </c>
      <c r="B29" s="9">
        <f t="shared" si="1"/>
        <v>214</v>
      </c>
      <c r="C29" s="10">
        <v>110</v>
      </c>
      <c r="D29" s="10">
        <v>104</v>
      </c>
      <c r="E29" s="9">
        <f t="shared" si="2"/>
        <v>217</v>
      </c>
      <c r="F29" s="10">
        <v>109</v>
      </c>
      <c r="G29" s="10">
        <v>108</v>
      </c>
      <c r="H29" s="10">
        <f t="shared" si="0"/>
        <v>-1</v>
      </c>
      <c r="I29" s="10">
        <f t="shared" si="0"/>
        <v>4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K29"/>
  <sheetViews>
    <sheetView topLeftCell="A8" workbookViewId="0">
      <selection sqref="A1:I29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8" t="s">
        <v>27</v>
      </c>
      <c r="B3" s="160" t="s">
        <v>96</v>
      </c>
      <c r="C3" s="167"/>
      <c r="D3" s="168"/>
      <c r="E3" s="160" t="s">
        <v>97</v>
      </c>
      <c r="F3" s="167"/>
      <c r="G3" s="168"/>
      <c r="H3" s="160" t="s">
        <v>2</v>
      </c>
      <c r="I3" s="168"/>
    </row>
    <row r="4" spans="1:9" ht="27.75" customHeight="1">
      <c r="A4" s="159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SUM(B6:B29)</f>
        <v>33849</v>
      </c>
      <c r="C5" s="9">
        <f>SUM(C6:C29)</f>
        <v>24969</v>
      </c>
      <c r="D5" s="9">
        <f>SUM(D6:D29)</f>
        <v>8880</v>
      </c>
      <c r="E5" s="9">
        <f>F5+G5</f>
        <v>33980</v>
      </c>
      <c r="F5" s="9">
        <f>SUM(F6:F29)</f>
        <v>25076</v>
      </c>
      <c r="G5" s="9">
        <f>SUM(G6:G29)</f>
        <v>8904</v>
      </c>
      <c r="H5" s="9">
        <f t="shared" ref="H5:I29" si="0">SUM(F5-C5)</f>
        <v>107</v>
      </c>
      <c r="I5" s="9">
        <f t="shared" si="0"/>
        <v>24</v>
      </c>
    </row>
    <row r="6" spans="1:9" ht="24.95" customHeight="1">
      <c r="A6" s="1" t="s">
        <v>3</v>
      </c>
      <c r="B6" s="9">
        <f>C6+D6</f>
        <v>2402</v>
      </c>
      <c r="C6" s="10">
        <v>1574</v>
      </c>
      <c r="D6" s="10">
        <v>828</v>
      </c>
      <c r="E6" s="9">
        <f t="shared" ref="E6:E29" si="1">F6+G6</f>
        <v>2386</v>
      </c>
      <c r="F6" s="10">
        <v>1561</v>
      </c>
      <c r="G6" s="10">
        <v>825</v>
      </c>
      <c r="H6" s="10">
        <f t="shared" si="0"/>
        <v>-13</v>
      </c>
      <c r="I6" s="10">
        <f t="shared" si="0"/>
        <v>-3</v>
      </c>
    </row>
    <row r="7" spans="1:9" ht="24.95" customHeight="1">
      <c r="A7" s="1" t="s">
        <v>4</v>
      </c>
      <c r="B7" s="9">
        <f t="shared" ref="B7:B29" si="2">C7+D7</f>
        <v>1939</v>
      </c>
      <c r="C7" s="10">
        <v>1369</v>
      </c>
      <c r="D7" s="10">
        <v>570</v>
      </c>
      <c r="E7" s="9">
        <f t="shared" si="1"/>
        <v>1973</v>
      </c>
      <c r="F7" s="10">
        <v>1402</v>
      </c>
      <c r="G7" s="10">
        <v>571</v>
      </c>
      <c r="H7" s="10">
        <f t="shared" si="0"/>
        <v>33</v>
      </c>
      <c r="I7" s="10">
        <f t="shared" si="0"/>
        <v>1</v>
      </c>
    </row>
    <row r="8" spans="1:9" ht="24.95" customHeight="1">
      <c r="A8" s="1" t="s">
        <v>5</v>
      </c>
      <c r="B8" s="9">
        <f t="shared" si="2"/>
        <v>6545</v>
      </c>
      <c r="C8" s="10">
        <v>4244</v>
      </c>
      <c r="D8" s="10">
        <v>2301</v>
      </c>
      <c r="E8" s="9">
        <f t="shared" si="1"/>
        <v>6600</v>
      </c>
      <c r="F8" s="10">
        <v>4276</v>
      </c>
      <c r="G8" s="10">
        <v>2324</v>
      </c>
      <c r="H8" s="10">
        <f t="shared" si="0"/>
        <v>32</v>
      </c>
      <c r="I8" s="10">
        <f t="shared" si="0"/>
        <v>23</v>
      </c>
    </row>
    <row r="9" spans="1:9" ht="24.95" customHeight="1">
      <c r="A9" s="1" t="s">
        <v>61</v>
      </c>
      <c r="B9" s="9">
        <f t="shared" si="2"/>
        <v>2491</v>
      </c>
      <c r="C9" s="10">
        <v>1992</v>
      </c>
      <c r="D9" s="10">
        <v>499</v>
      </c>
      <c r="E9" s="9">
        <f t="shared" si="1"/>
        <v>2482</v>
      </c>
      <c r="F9" s="10">
        <v>1975</v>
      </c>
      <c r="G9" s="10">
        <v>507</v>
      </c>
      <c r="H9" s="10">
        <f t="shared" si="0"/>
        <v>-17</v>
      </c>
      <c r="I9" s="10">
        <f t="shared" si="0"/>
        <v>8</v>
      </c>
    </row>
    <row r="10" spans="1:9" ht="24.95" customHeight="1">
      <c r="A10" s="1" t="s">
        <v>6</v>
      </c>
      <c r="B10" s="9">
        <f t="shared" si="2"/>
        <v>189</v>
      </c>
      <c r="C10" s="10">
        <v>109</v>
      </c>
      <c r="D10" s="10">
        <v>80</v>
      </c>
      <c r="E10" s="9">
        <f t="shared" si="1"/>
        <v>186</v>
      </c>
      <c r="F10" s="10">
        <v>107</v>
      </c>
      <c r="G10" s="10">
        <v>79</v>
      </c>
      <c r="H10" s="10">
        <f t="shared" si="0"/>
        <v>-2</v>
      </c>
      <c r="I10" s="10">
        <f t="shared" si="0"/>
        <v>-1</v>
      </c>
    </row>
    <row r="11" spans="1:9" ht="24.95" customHeight="1">
      <c r="A11" s="1" t="s">
        <v>7</v>
      </c>
      <c r="B11" s="9">
        <f t="shared" si="2"/>
        <v>554</v>
      </c>
      <c r="C11" s="10">
        <v>444</v>
      </c>
      <c r="D11" s="10">
        <v>110</v>
      </c>
      <c r="E11" s="9">
        <f t="shared" si="1"/>
        <v>558</v>
      </c>
      <c r="F11" s="10">
        <v>447</v>
      </c>
      <c r="G11" s="10">
        <v>111</v>
      </c>
      <c r="H11" s="10">
        <f t="shared" si="0"/>
        <v>3</v>
      </c>
      <c r="I11" s="10">
        <f t="shared" si="0"/>
        <v>1</v>
      </c>
    </row>
    <row r="12" spans="1:9" ht="24.95" customHeight="1">
      <c r="A12" s="1" t="s">
        <v>8</v>
      </c>
      <c r="B12" s="9">
        <f t="shared" si="2"/>
        <v>1631</v>
      </c>
      <c r="C12" s="10">
        <v>1464</v>
      </c>
      <c r="D12" s="10">
        <v>167</v>
      </c>
      <c r="E12" s="9">
        <f t="shared" si="1"/>
        <v>1631</v>
      </c>
      <c r="F12" s="10">
        <v>1458</v>
      </c>
      <c r="G12" s="10">
        <v>173</v>
      </c>
      <c r="H12" s="10">
        <f t="shared" si="0"/>
        <v>-6</v>
      </c>
      <c r="I12" s="10">
        <f t="shared" si="0"/>
        <v>6</v>
      </c>
    </row>
    <row r="13" spans="1:9" ht="24.95" customHeight="1">
      <c r="A13" s="1" t="s">
        <v>9</v>
      </c>
      <c r="B13" s="9">
        <f t="shared" si="2"/>
        <v>730</v>
      </c>
      <c r="C13" s="10">
        <v>517</v>
      </c>
      <c r="D13" s="10">
        <v>213</v>
      </c>
      <c r="E13" s="9">
        <f t="shared" si="1"/>
        <v>738</v>
      </c>
      <c r="F13" s="10">
        <v>525</v>
      </c>
      <c r="G13" s="10">
        <v>213</v>
      </c>
      <c r="H13" s="10">
        <f t="shared" si="0"/>
        <v>8</v>
      </c>
      <c r="I13" s="10">
        <f t="shared" si="0"/>
        <v>0</v>
      </c>
    </row>
    <row r="14" spans="1:9" ht="24.95" customHeight="1">
      <c r="A14" s="1" t="s">
        <v>10</v>
      </c>
      <c r="B14" s="9">
        <f t="shared" si="2"/>
        <v>790</v>
      </c>
      <c r="C14" s="10">
        <v>685</v>
      </c>
      <c r="D14" s="10">
        <v>105</v>
      </c>
      <c r="E14" s="9">
        <f t="shared" si="1"/>
        <v>792</v>
      </c>
      <c r="F14" s="10">
        <v>682</v>
      </c>
      <c r="G14" s="10">
        <v>110</v>
      </c>
      <c r="H14" s="10">
        <f t="shared" si="0"/>
        <v>-3</v>
      </c>
      <c r="I14" s="10">
        <f t="shared" si="0"/>
        <v>5</v>
      </c>
    </row>
    <row r="15" spans="1:9" ht="24.95" customHeight="1">
      <c r="A15" s="1" t="s">
        <v>11</v>
      </c>
      <c r="B15" s="9">
        <f t="shared" si="2"/>
        <v>4293</v>
      </c>
      <c r="C15" s="10">
        <v>3593</v>
      </c>
      <c r="D15" s="10">
        <v>700</v>
      </c>
      <c r="E15" s="9">
        <f t="shared" si="1"/>
        <v>4300</v>
      </c>
      <c r="F15" s="10">
        <v>3612</v>
      </c>
      <c r="G15" s="10">
        <v>688</v>
      </c>
      <c r="H15" s="10">
        <f t="shared" si="0"/>
        <v>19</v>
      </c>
      <c r="I15" s="10">
        <f t="shared" si="0"/>
        <v>-12</v>
      </c>
    </row>
    <row r="16" spans="1:9" ht="24.95" customHeight="1">
      <c r="A16" s="1" t="s">
        <v>12</v>
      </c>
      <c r="B16" s="9">
        <f t="shared" si="2"/>
        <v>3242</v>
      </c>
      <c r="C16" s="10">
        <v>2703</v>
      </c>
      <c r="D16" s="10">
        <v>539</v>
      </c>
      <c r="E16" s="9">
        <f t="shared" si="1"/>
        <v>3325</v>
      </c>
      <c r="F16" s="10">
        <v>2776</v>
      </c>
      <c r="G16" s="10">
        <v>549</v>
      </c>
      <c r="H16" s="10">
        <f t="shared" si="0"/>
        <v>73</v>
      </c>
      <c r="I16" s="10">
        <f t="shared" si="0"/>
        <v>10</v>
      </c>
    </row>
    <row r="17" spans="1:11" ht="24.95" customHeight="1">
      <c r="A17" s="1" t="s">
        <v>13</v>
      </c>
      <c r="B17" s="9">
        <f t="shared" si="2"/>
        <v>1926</v>
      </c>
      <c r="C17" s="10">
        <v>1669</v>
      </c>
      <c r="D17" s="10">
        <v>257</v>
      </c>
      <c r="E17" s="9">
        <f t="shared" si="1"/>
        <v>1931</v>
      </c>
      <c r="F17" s="10">
        <v>1675</v>
      </c>
      <c r="G17" s="10">
        <v>256</v>
      </c>
      <c r="H17" s="10">
        <f t="shared" si="0"/>
        <v>6</v>
      </c>
      <c r="I17" s="10">
        <f t="shared" si="0"/>
        <v>-1</v>
      </c>
    </row>
    <row r="18" spans="1:11" ht="24.95" customHeight="1">
      <c r="A18" s="1" t="s">
        <v>14</v>
      </c>
      <c r="B18" s="9">
        <f t="shared" si="2"/>
        <v>2568</v>
      </c>
      <c r="C18" s="10">
        <v>2037</v>
      </c>
      <c r="D18" s="10">
        <v>531</v>
      </c>
      <c r="E18" s="9">
        <f t="shared" si="1"/>
        <v>2575</v>
      </c>
      <c r="F18" s="10">
        <v>2043</v>
      </c>
      <c r="G18" s="10">
        <v>532</v>
      </c>
      <c r="H18" s="10">
        <f t="shared" si="0"/>
        <v>6</v>
      </c>
      <c r="I18" s="10">
        <f t="shared" si="0"/>
        <v>1</v>
      </c>
      <c r="K18" s="21"/>
    </row>
    <row r="19" spans="1:11" ht="24.95" customHeight="1">
      <c r="A19" s="1" t="s">
        <v>15</v>
      </c>
      <c r="B19" s="9">
        <f t="shared" si="2"/>
        <v>463</v>
      </c>
      <c r="C19" s="10">
        <v>402</v>
      </c>
      <c r="D19" s="10">
        <v>61</v>
      </c>
      <c r="E19" s="9">
        <f t="shared" si="1"/>
        <v>441</v>
      </c>
      <c r="F19" s="10">
        <v>379</v>
      </c>
      <c r="G19" s="10">
        <v>62</v>
      </c>
      <c r="H19" s="10">
        <f t="shared" si="0"/>
        <v>-23</v>
      </c>
      <c r="I19" s="10">
        <f t="shared" si="0"/>
        <v>1</v>
      </c>
    </row>
    <row r="20" spans="1:11" ht="24.95" customHeight="1">
      <c r="A20" s="1" t="s">
        <v>17</v>
      </c>
      <c r="B20" s="9">
        <f t="shared" si="2"/>
        <v>883</v>
      </c>
      <c r="C20" s="10">
        <v>442</v>
      </c>
      <c r="D20" s="10">
        <v>441</v>
      </c>
      <c r="E20" s="9">
        <f t="shared" si="1"/>
        <v>879</v>
      </c>
      <c r="F20" s="10">
        <v>441</v>
      </c>
      <c r="G20" s="10">
        <v>438</v>
      </c>
      <c r="H20" s="10">
        <f t="shared" si="0"/>
        <v>-1</v>
      </c>
      <c r="I20" s="10">
        <f t="shared" si="0"/>
        <v>-3</v>
      </c>
    </row>
    <row r="21" spans="1:11" ht="24.95" customHeight="1">
      <c r="A21" s="1" t="s">
        <v>18</v>
      </c>
      <c r="B21" s="9">
        <f t="shared" si="2"/>
        <v>344</v>
      </c>
      <c r="C21" s="10">
        <v>175</v>
      </c>
      <c r="D21" s="10">
        <v>169</v>
      </c>
      <c r="E21" s="9">
        <f t="shared" si="1"/>
        <v>339</v>
      </c>
      <c r="F21" s="10">
        <v>175</v>
      </c>
      <c r="G21" s="10">
        <v>164</v>
      </c>
      <c r="H21" s="10">
        <f t="shared" si="0"/>
        <v>0</v>
      </c>
      <c r="I21" s="10">
        <f t="shared" si="0"/>
        <v>-5</v>
      </c>
    </row>
    <row r="22" spans="1:11" ht="24.95" customHeight="1">
      <c r="A22" s="1" t="s">
        <v>19</v>
      </c>
      <c r="B22" s="9">
        <f t="shared" si="2"/>
        <v>159</v>
      </c>
      <c r="C22" s="10">
        <v>60</v>
      </c>
      <c r="D22" s="10">
        <v>99</v>
      </c>
      <c r="E22" s="9">
        <f t="shared" si="1"/>
        <v>158</v>
      </c>
      <c r="F22" s="10">
        <v>60</v>
      </c>
      <c r="G22" s="10">
        <v>98</v>
      </c>
      <c r="H22" s="10">
        <f t="shared" si="0"/>
        <v>0</v>
      </c>
      <c r="I22" s="10">
        <f t="shared" si="0"/>
        <v>-1</v>
      </c>
    </row>
    <row r="23" spans="1:11" ht="24.95" customHeight="1">
      <c r="A23" s="1" t="s">
        <v>20</v>
      </c>
      <c r="B23" s="9">
        <f t="shared" si="2"/>
        <v>217</v>
      </c>
      <c r="C23" s="10">
        <v>148</v>
      </c>
      <c r="D23" s="10">
        <v>69</v>
      </c>
      <c r="E23" s="9">
        <f t="shared" si="1"/>
        <v>217</v>
      </c>
      <c r="F23" s="10">
        <v>148</v>
      </c>
      <c r="G23" s="10">
        <v>69</v>
      </c>
      <c r="H23" s="10">
        <f t="shared" si="0"/>
        <v>0</v>
      </c>
      <c r="I23" s="10">
        <f t="shared" si="0"/>
        <v>0</v>
      </c>
    </row>
    <row r="24" spans="1:11" ht="24.95" customHeight="1">
      <c r="A24" s="1" t="s">
        <v>21</v>
      </c>
      <c r="B24" s="9">
        <f t="shared" si="2"/>
        <v>236</v>
      </c>
      <c r="C24" s="10">
        <v>141</v>
      </c>
      <c r="D24" s="10">
        <v>95</v>
      </c>
      <c r="E24" s="9">
        <f t="shared" si="1"/>
        <v>231</v>
      </c>
      <c r="F24" s="10">
        <v>138</v>
      </c>
      <c r="G24" s="10">
        <v>93</v>
      </c>
      <c r="H24" s="10">
        <f t="shared" si="0"/>
        <v>-3</v>
      </c>
      <c r="I24" s="10">
        <f t="shared" si="0"/>
        <v>-2</v>
      </c>
    </row>
    <row r="25" spans="1:11" ht="24.95" customHeight="1">
      <c r="A25" s="1" t="s">
        <v>22</v>
      </c>
      <c r="B25" s="9">
        <f t="shared" si="2"/>
        <v>802</v>
      </c>
      <c r="C25" s="10">
        <v>476</v>
      </c>
      <c r="D25" s="10">
        <v>326</v>
      </c>
      <c r="E25" s="9">
        <f t="shared" si="1"/>
        <v>794</v>
      </c>
      <c r="F25" s="10">
        <v>481</v>
      </c>
      <c r="G25" s="10">
        <v>313</v>
      </c>
      <c r="H25" s="10">
        <f t="shared" si="0"/>
        <v>5</v>
      </c>
      <c r="I25" s="10">
        <f t="shared" si="0"/>
        <v>-13</v>
      </c>
    </row>
    <row r="26" spans="1:11" ht="24.95" customHeight="1">
      <c r="A26" s="1" t="s">
        <v>23</v>
      </c>
      <c r="B26" s="9">
        <f t="shared" si="2"/>
        <v>789</v>
      </c>
      <c r="C26" s="10">
        <v>445</v>
      </c>
      <c r="D26" s="10">
        <v>344</v>
      </c>
      <c r="E26" s="9">
        <f t="shared" si="1"/>
        <v>788</v>
      </c>
      <c r="F26" s="10">
        <v>441</v>
      </c>
      <c r="G26" s="10">
        <v>347</v>
      </c>
      <c r="H26" s="10">
        <f t="shared" si="0"/>
        <v>-4</v>
      </c>
      <c r="I26" s="10">
        <f t="shared" si="0"/>
        <v>3</v>
      </c>
    </row>
    <row r="27" spans="1:11" ht="24.95" customHeight="1">
      <c r="A27" s="1" t="s">
        <v>24</v>
      </c>
      <c r="B27" s="9">
        <f t="shared" si="2"/>
        <v>183</v>
      </c>
      <c r="C27" s="10">
        <v>75</v>
      </c>
      <c r="D27" s="10">
        <v>108</v>
      </c>
      <c r="E27" s="9">
        <f t="shared" si="1"/>
        <v>179</v>
      </c>
      <c r="F27" s="10">
        <v>70</v>
      </c>
      <c r="G27" s="10">
        <v>109</v>
      </c>
      <c r="H27" s="10">
        <f t="shared" si="0"/>
        <v>-5</v>
      </c>
      <c r="I27" s="10">
        <f t="shared" si="0"/>
        <v>1</v>
      </c>
    </row>
    <row r="28" spans="1:11" ht="24.95" customHeight="1">
      <c r="A28" s="1" t="s">
        <v>25</v>
      </c>
      <c r="B28" s="9">
        <f t="shared" si="2"/>
        <v>256</v>
      </c>
      <c r="C28" s="10">
        <v>96</v>
      </c>
      <c r="D28" s="10">
        <v>160</v>
      </c>
      <c r="E28" s="9">
        <f t="shared" si="1"/>
        <v>252</v>
      </c>
      <c r="F28" s="10">
        <v>91</v>
      </c>
      <c r="G28" s="10">
        <v>161</v>
      </c>
      <c r="H28" s="10">
        <f t="shared" si="0"/>
        <v>-5</v>
      </c>
      <c r="I28" s="10">
        <f t="shared" si="0"/>
        <v>1</v>
      </c>
    </row>
    <row r="29" spans="1:11" ht="24.95" customHeight="1">
      <c r="A29" s="1" t="s">
        <v>67</v>
      </c>
      <c r="B29" s="9">
        <f t="shared" si="2"/>
        <v>217</v>
      </c>
      <c r="C29" s="10">
        <v>109</v>
      </c>
      <c r="D29" s="10">
        <v>108</v>
      </c>
      <c r="E29" s="9">
        <f t="shared" si="1"/>
        <v>225</v>
      </c>
      <c r="F29" s="10">
        <v>113</v>
      </c>
      <c r="G29" s="10">
        <v>112</v>
      </c>
      <c r="H29" s="10">
        <f t="shared" si="0"/>
        <v>4</v>
      </c>
      <c r="I29" s="10">
        <f t="shared" si="0"/>
        <v>4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K29"/>
  <sheetViews>
    <sheetView workbookViewId="0">
      <selection activeCell="F5" sqref="F5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8" t="s">
        <v>27</v>
      </c>
      <c r="B3" s="160" t="s">
        <v>97</v>
      </c>
      <c r="C3" s="167"/>
      <c r="D3" s="168"/>
      <c r="E3" s="160" t="s">
        <v>98</v>
      </c>
      <c r="F3" s="167"/>
      <c r="G3" s="168"/>
      <c r="H3" s="160" t="s">
        <v>2</v>
      </c>
      <c r="I3" s="168"/>
    </row>
    <row r="4" spans="1:9" ht="27.75" customHeight="1">
      <c r="A4" s="159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33980</v>
      </c>
      <c r="C5" s="9">
        <f>SUM(C6:C29)</f>
        <v>25076</v>
      </c>
      <c r="D5" s="9">
        <f>SUM(D6:D29)</f>
        <v>8904</v>
      </c>
      <c r="E5" s="9">
        <f>F5+G5</f>
        <v>34278</v>
      </c>
      <c r="F5" s="9">
        <f>SUM(F6:F29)</f>
        <v>25219</v>
      </c>
      <c r="G5" s="9">
        <f>SUM(G6:G29)</f>
        <v>9059</v>
      </c>
      <c r="H5" s="9">
        <f t="shared" ref="H5:I29" si="0">SUM(F5-C5)</f>
        <v>143</v>
      </c>
      <c r="I5" s="9">
        <f t="shared" si="0"/>
        <v>155</v>
      </c>
    </row>
    <row r="6" spans="1:9" ht="24.95" customHeight="1">
      <c r="A6" s="1" t="s">
        <v>3</v>
      </c>
      <c r="B6" s="9">
        <f t="shared" ref="B6:B29" si="1">C6+D6</f>
        <v>2386</v>
      </c>
      <c r="C6" s="10">
        <v>1561</v>
      </c>
      <c r="D6" s="10">
        <v>825</v>
      </c>
      <c r="E6" s="9">
        <f t="shared" ref="E6:E29" si="2">F6+G6</f>
        <v>2441</v>
      </c>
      <c r="F6" s="10">
        <v>1564</v>
      </c>
      <c r="G6" s="10">
        <v>877</v>
      </c>
      <c r="H6" s="10">
        <f t="shared" si="0"/>
        <v>3</v>
      </c>
      <c r="I6" s="10">
        <f t="shared" si="0"/>
        <v>52</v>
      </c>
    </row>
    <row r="7" spans="1:9" ht="24.95" customHeight="1">
      <c r="A7" s="1" t="s">
        <v>4</v>
      </c>
      <c r="B7" s="9">
        <f t="shared" si="1"/>
        <v>1973</v>
      </c>
      <c r="C7" s="10">
        <v>1402</v>
      </c>
      <c r="D7" s="10">
        <v>571</v>
      </c>
      <c r="E7" s="9">
        <f t="shared" si="2"/>
        <v>1983</v>
      </c>
      <c r="F7" s="10">
        <v>1412</v>
      </c>
      <c r="G7" s="10">
        <v>571</v>
      </c>
      <c r="H7" s="10">
        <f t="shared" si="0"/>
        <v>10</v>
      </c>
      <c r="I7" s="10">
        <f t="shared" si="0"/>
        <v>0</v>
      </c>
    </row>
    <row r="8" spans="1:9" ht="24.95" customHeight="1">
      <c r="A8" s="1" t="s">
        <v>5</v>
      </c>
      <c r="B8" s="9">
        <f t="shared" si="1"/>
        <v>6600</v>
      </c>
      <c r="C8" s="10">
        <v>4276</v>
      </c>
      <c r="D8" s="10">
        <v>2324</v>
      </c>
      <c r="E8" s="9">
        <f t="shared" si="2"/>
        <v>6674</v>
      </c>
      <c r="F8" s="10">
        <v>4315</v>
      </c>
      <c r="G8" s="10">
        <v>2359</v>
      </c>
      <c r="H8" s="10">
        <f t="shared" si="0"/>
        <v>39</v>
      </c>
      <c r="I8" s="10">
        <f t="shared" si="0"/>
        <v>35</v>
      </c>
    </row>
    <row r="9" spans="1:9" ht="24.95" customHeight="1">
      <c r="A9" s="1" t="s">
        <v>61</v>
      </c>
      <c r="B9" s="9">
        <f t="shared" si="1"/>
        <v>2482</v>
      </c>
      <c r="C9" s="10">
        <v>1975</v>
      </c>
      <c r="D9" s="10">
        <v>507</v>
      </c>
      <c r="E9" s="9">
        <f t="shared" si="2"/>
        <v>2510</v>
      </c>
      <c r="F9" s="10">
        <v>1983</v>
      </c>
      <c r="G9" s="10">
        <v>527</v>
      </c>
      <c r="H9" s="10">
        <f t="shared" si="0"/>
        <v>8</v>
      </c>
      <c r="I9" s="10">
        <f t="shared" si="0"/>
        <v>20</v>
      </c>
    </row>
    <row r="10" spans="1:9" ht="24.95" customHeight="1">
      <c r="A10" s="1" t="s">
        <v>6</v>
      </c>
      <c r="B10" s="9">
        <f t="shared" si="1"/>
        <v>186</v>
      </c>
      <c r="C10" s="10">
        <v>107</v>
      </c>
      <c r="D10" s="10">
        <v>79</v>
      </c>
      <c r="E10" s="9">
        <f t="shared" si="2"/>
        <v>187</v>
      </c>
      <c r="F10" s="10">
        <v>108</v>
      </c>
      <c r="G10" s="10">
        <v>79</v>
      </c>
      <c r="H10" s="10">
        <f t="shared" si="0"/>
        <v>1</v>
      </c>
      <c r="I10" s="10">
        <f t="shared" si="0"/>
        <v>0</v>
      </c>
    </row>
    <row r="11" spans="1:9" ht="24.95" customHeight="1">
      <c r="A11" s="1" t="s">
        <v>7</v>
      </c>
      <c r="B11" s="9">
        <f t="shared" si="1"/>
        <v>558</v>
      </c>
      <c r="C11" s="10">
        <v>447</v>
      </c>
      <c r="D11" s="10">
        <v>111</v>
      </c>
      <c r="E11" s="9">
        <f t="shared" si="2"/>
        <v>550</v>
      </c>
      <c r="F11" s="10">
        <v>443</v>
      </c>
      <c r="G11" s="10">
        <v>107</v>
      </c>
      <c r="H11" s="10">
        <f t="shared" si="0"/>
        <v>-4</v>
      </c>
      <c r="I11" s="10">
        <f t="shared" si="0"/>
        <v>-4</v>
      </c>
    </row>
    <row r="12" spans="1:9" ht="24.95" customHeight="1">
      <c r="A12" s="1" t="s">
        <v>8</v>
      </c>
      <c r="B12" s="9">
        <f t="shared" si="1"/>
        <v>1631</v>
      </c>
      <c r="C12" s="10">
        <v>1458</v>
      </c>
      <c r="D12" s="10">
        <v>173</v>
      </c>
      <c r="E12" s="9">
        <f t="shared" si="2"/>
        <v>1662</v>
      </c>
      <c r="F12" s="10">
        <v>1486</v>
      </c>
      <c r="G12" s="10">
        <v>176</v>
      </c>
      <c r="H12" s="10">
        <f t="shared" si="0"/>
        <v>28</v>
      </c>
      <c r="I12" s="10">
        <f t="shared" si="0"/>
        <v>3</v>
      </c>
    </row>
    <row r="13" spans="1:9" ht="24.95" customHeight="1">
      <c r="A13" s="1" t="s">
        <v>9</v>
      </c>
      <c r="B13" s="9">
        <f t="shared" si="1"/>
        <v>738</v>
      </c>
      <c r="C13" s="10">
        <v>525</v>
      </c>
      <c r="D13" s="10">
        <v>213</v>
      </c>
      <c r="E13" s="9">
        <f t="shared" si="2"/>
        <v>736</v>
      </c>
      <c r="F13" s="10">
        <v>522</v>
      </c>
      <c r="G13" s="10">
        <v>214</v>
      </c>
      <c r="H13" s="10">
        <f t="shared" si="0"/>
        <v>-3</v>
      </c>
      <c r="I13" s="10">
        <f t="shared" si="0"/>
        <v>1</v>
      </c>
    </row>
    <row r="14" spans="1:9" ht="24.95" customHeight="1">
      <c r="A14" s="1" t="s">
        <v>10</v>
      </c>
      <c r="B14" s="9">
        <f t="shared" si="1"/>
        <v>792</v>
      </c>
      <c r="C14" s="10">
        <v>682</v>
      </c>
      <c r="D14" s="10">
        <v>110</v>
      </c>
      <c r="E14" s="9">
        <f t="shared" si="2"/>
        <v>787</v>
      </c>
      <c r="F14" s="10">
        <v>676</v>
      </c>
      <c r="G14" s="10">
        <v>111</v>
      </c>
      <c r="H14" s="10">
        <f t="shared" si="0"/>
        <v>-6</v>
      </c>
      <c r="I14" s="10">
        <f t="shared" si="0"/>
        <v>1</v>
      </c>
    </row>
    <row r="15" spans="1:9" ht="24.95" customHeight="1">
      <c r="A15" s="1" t="s">
        <v>11</v>
      </c>
      <c r="B15" s="9">
        <f t="shared" si="1"/>
        <v>4300</v>
      </c>
      <c r="C15" s="10">
        <v>3612</v>
      </c>
      <c r="D15" s="10">
        <v>688</v>
      </c>
      <c r="E15" s="9">
        <f t="shared" si="2"/>
        <v>4286</v>
      </c>
      <c r="F15" s="10">
        <v>3600</v>
      </c>
      <c r="G15" s="10">
        <v>686</v>
      </c>
      <c r="H15" s="10">
        <f t="shared" si="0"/>
        <v>-12</v>
      </c>
      <c r="I15" s="10">
        <f t="shared" si="0"/>
        <v>-2</v>
      </c>
    </row>
    <row r="16" spans="1:9" ht="24.95" customHeight="1">
      <c r="A16" s="1" t="s">
        <v>12</v>
      </c>
      <c r="B16" s="9">
        <f t="shared" si="1"/>
        <v>3325</v>
      </c>
      <c r="C16" s="10">
        <v>2776</v>
      </c>
      <c r="D16" s="10">
        <v>549</v>
      </c>
      <c r="E16" s="9">
        <f t="shared" si="2"/>
        <v>3346</v>
      </c>
      <c r="F16" s="10">
        <v>2792</v>
      </c>
      <c r="G16" s="10">
        <v>554</v>
      </c>
      <c r="H16" s="10">
        <f t="shared" si="0"/>
        <v>16</v>
      </c>
      <c r="I16" s="10">
        <f t="shared" si="0"/>
        <v>5</v>
      </c>
    </row>
    <row r="17" spans="1:11" ht="24.95" customHeight="1">
      <c r="A17" s="1" t="s">
        <v>13</v>
      </c>
      <c r="B17" s="9">
        <f t="shared" si="1"/>
        <v>1931</v>
      </c>
      <c r="C17" s="10">
        <v>1675</v>
      </c>
      <c r="D17" s="10">
        <v>256</v>
      </c>
      <c r="E17" s="9">
        <f t="shared" si="2"/>
        <v>1952</v>
      </c>
      <c r="F17" s="10">
        <v>1699</v>
      </c>
      <c r="G17" s="10">
        <v>253</v>
      </c>
      <c r="H17" s="10">
        <f t="shared" si="0"/>
        <v>24</v>
      </c>
      <c r="I17" s="10">
        <f t="shared" si="0"/>
        <v>-3</v>
      </c>
    </row>
    <row r="18" spans="1:11" ht="24.95" customHeight="1">
      <c r="A18" s="1" t="s">
        <v>14</v>
      </c>
      <c r="B18" s="9">
        <f t="shared" si="1"/>
        <v>2575</v>
      </c>
      <c r="C18" s="10">
        <v>2043</v>
      </c>
      <c r="D18" s="10">
        <v>532</v>
      </c>
      <c r="E18" s="9">
        <f t="shared" si="2"/>
        <v>2602</v>
      </c>
      <c r="F18" s="10">
        <v>2057</v>
      </c>
      <c r="G18" s="10">
        <v>545</v>
      </c>
      <c r="H18" s="10">
        <f t="shared" si="0"/>
        <v>14</v>
      </c>
      <c r="I18" s="10">
        <f t="shared" si="0"/>
        <v>13</v>
      </c>
      <c r="K18" s="21"/>
    </row>
    <row r="19" spans="1:11" ht="24.95" customHeight="1">
      <c r="A19" s="1" t="s">
        <v>15</v>
      </c>
      <c r="B19" s="9">
        <f t="shared" si="1"/>
        <v>441</v>
      </c>
      <c r="C19" s="10">
        <v>379</v>
      </c>
      <c r="D19" s="10">
        <v>62</v>
      </c>
      <c r="E19" s="9">
        <f t="shared" si="2"/>
        <v>434</v>
      </c>
      <c r="F19" s="10">
        <v>375</v>
      </c>
      <c r="G19" s="10">
        <v>59</v>
      </c>
      <c r="H19" s="10">
        <f t="shared" si="0"/>
        <v>-4</v>
      </c>
      <c r="I19" s="10">
        <f t="shared" si="0"/>
        <v>-3</v>
      </c>
    </row>
    <row r="20" spans="1:11" ht="24.95" customHeight="1">
      <c r="A20" s="1" t="s">
        <v>17</v>
      </c>
      <c r="B20" s="9">
        <f t="shared" si="1"/>
        <v>879</v>
      </c>
      <c r="C20" s="10">
        <v>441</v>
      </c>
      <c r="D20" s="10">
        <v>438</v>
      </c>
      <c r="E20" s="9">
        <f t="shared" si="2"/>
        <v>868</v>
      </c>
      <c r="F20" s="10">
        <v>431</v>
      </c>
      <c r="G20" s="10">
        <v>437</v>
      </c>
      <c r="H20" s="10">
        <f t="shared" si="0"/>
        <v>-10</v>
      </c>
      <c r="I20" s="10">
        <f t="shared" si="0"/>
        <v>-1</v>
      </c>
    </row>
    <row r="21" spans="1:11" ht="24.95" customHeight="1">
      <c r="A21" s="1" t="s">
        <v>18</v>
      </c>
      <c r="B21" s="9">
        <f t="shared" si="1"/>
        <v>339</v>
      </c>
      <c r="C21" s="10">
        <v>175</v>
      </c>
      <c r="D21" s="10">
        <v>164</v>
      </c>
      <c r="E21" s="9">
        <f t="shared" si="2"/>
        <v>345</v>
      </c>
      <c r="F21" s="10">
        <v>177</v>
      </c>
      <c r="G21" s="10">
        <v>168</v>
      </c>
      <c r="H21" s="10">
        <f t="shared" si="0"/>
        <v>2</v>
      </c>
      <c r="I21" s="10">
        <f t="shared" si="0"/>
        <v>4</v>
      </c>
    </row>
    <row r="22" spans="1:11" ht="24.95" customHeight="1">
      <c r="A22" s="1" t="s">
        <v>19</v>
      </c>
      <c r="B22" s="9">
        <f t="shared" si="1"/>
        <v>158</v>
      </c>
      <c r="C22" s="10">
        <v>60</v>
      </c>
      <c r="D22" s="10">
        <v>98</v>
      </c>
      <c r="E22" s="9">
        <f t="shared" si="2"/>
        <v>165</v>
      </c>
      <c r="F22" s="10">
        <v>63</v>
      </c>
      <c r="G22" s="10">
        <v>102</v>
      </c>
      <c r="H22" s="10">
        <f t="shared" si="0"/>
        <v>3</v>
      </c>
      <c r="I22" s="10">
        <f t="shared" si="0"/>
        <v>4</v>
      </c>
    </row>
    <row r="23" spans="1:11" ht="24.95" customHeight="1">
      <c r="A23" s="1" t="s">
        <v>20</v>
      </c>
      <c r="B23" s="9">
        <f t="shared" si="1"/>
        <v>217</v>
      </c>
      <c r="C23" s="10">
        <v>148</v>
      </c>
      <c r="D23" s="10">
        <v>69</v>
      </c>
      <c r="E23" s="9">
        <f t="shared" si="2"/>
        <v>221</v>
      </c>
      <c r="F23" s="10">
        <v>148</v>
      </c>
      <c r="G23" s="10">
        <v>73</v>
      </c>
      <c r="H23" s="10">
        <f t="shared" si="0"/>
        <v>0</v>
      </c>
      <c r="I23" s="10">
        <f t="shared" si="0"/>
        <v>4</v>
      </c>
    </row>
    <row r="24" spans="1:11" ht="24.95" customHeight="1">
      <c r="A24" s="1" t="s">
        <v>21</v>
      </c>
      <c r="B24" s="9">
        <f t="shared" si="1"/>
        <v>231</v>
      </c>
      <c r="C24" s="10">
        <v>138</v>
      </c>
      <c r="D24" s="10">
        <v>93</v>
      </c>
      <c r="E24" s="9">
        <f t="shared" si="2"/>
        <v>233</v>
      </c>
      <c r="F24" s="10">
        <v>142</v>
      </c>
      <c r="G24" s="10">
        <v>91</v>
      </c>
      <c r="H24" s="10">
        <f t="shared" si="0"/>
        <v>4</v>
      </c>
      <c r="I24" s="10">
        <f t="shared" si="0"/>
        <v>-2</v>
      </c>
    </row>
    <row r="25" spans="1:11" ht="24.95" customHeight="1">
      <c r="A25" s="1" t="s">
        <v>22</v>
      </c>
      <c r="B25" s="9">
        <f t="shared" si="1"/>
        <v>794</v>
      </c>
      <c r="C25" s="10">
        <v>481</v>
      </c>
      <c r="D25" s="10">
        <v>313</v>
      </c>
      <c r="E25" s="9">
        <f t="shared" si="2"/>
        <v>827</v>
      </c>
      <c r="F25" s="10">
        <v>493</v>
      </c>
      <c r="G25" s="10">
        <v>334</v>
      </c>
      <c r="H25" s="10">
        <f t="shared" si="0"/>
        <v>12</v>
      </c>
      <c r="I25" s="10">
        <f t="shared" si="0"/>
        <v>21</v>
      </c>
    </row>
    <row r="26" spans="1:11" ht="24.95" customHeight="1">
      <c r="A26" s="1" t="s">
        <v>23</v>
      </c>
      <c r="B26" s="9">
        <f t="shared" si="1"/>
        <v>788</v>
      </c>
      <c r="C26" s="10">
        <v>441</v>
      </c>
      <c r="D26" s="10">
        <v>347</v>
      </c>
      <c r="E26" s="9">
        <f t="shared" si="2"/>
        <v>775</v>
      </c>
      <c r="F26" s="10">
        <v>432</v>
      </c>
      <c r="G26" s="10">
        <v>343</v>
      </c>
      <c r="H26" s="10">
        <f t="shared" si="0"/>
        <v>-9</v>
      </c>
      <c r="I26" s="10">
        <f t="shared" si="0"/>
        <v>-4</v>
      </c>
    </row>
    <row r="27" spans="1:11" ht="24.95" customHeight="1">
      <c r="A27" s="1" t="s">
        <v>24</v>
      </c>
      <c r="B27" s="9">
        <f t="shared" si="1"/>
        <v>179</v>
      </c>
      <c r="C27" s="10">
        <v>70</v>
      </c>
      <c r="D27" s="10">
        <v>109</v>
      </c>
      <c r="E27" s="9">
        <f t="shared" si="2"/>
        <v>180</v>
      </c>
      <c r="F27" s="10">
        <v>72</v>
      </c>
      <c r="G27" s="10">
        <v>108</v>
      </c>
      <c r="H27" s="10">
        <f t="shared" si="0"/>
        <v>2</v>
      </c>
      <c r="I27" s="10">
        <f t="shared" si="0"/>
        <v>-1</v>
      </c>
    </row>
    <row r="28" spans="1:11" ht="24.95" customHeight="1">
      <c r="A28" s="1" t="s">
        <v>25</v>
      </c>
      <c r="B28" s="9">
        <f t="shared" si="1"/>
        <v>252</v>
      </c>
      <c r="C28" s="10">
        <v>91</v>
      </c>
      <c r="D28" s="10">
        <v>161</v>
      </c>
      <c r="E28" s="9">
        <f t="shared" si="2"/>
        <v>257</v>
      </c>
      <c r="F28" s="10">
        <v>91</v>
      </c>
      <c r="G28" s="10">
        <v>166</v>
      </c>
      <c r="H28" s="10">
        <f t="shared" si="0"/>
        <v>0</v>
      </c>
      <c r="I28" s="10">
        <f t="shared" si="0"/>
        <v>5</v>
      </c>
    </row>
    <row r="29" spans="1:11" ht="24.95" customHeight="1">
      <c r="A29" s="1" t="s">
        <v>67</v>
      </c>
      <c r="B29" s="9">
        <f t="shared" si="1"/>
        <v>225</v>
      </c>
      <c r="C29" s="10">
        <v>113</v>
      </c>
      <c r="D29" s="10">
        <v>112</v>
      </c>
      <c r="E29" s="9">
        <f t="shared" si="2"/>
        <v>257</v>
      </c>
      <c r="F29" s="10">
        <v>138</v>
      </c>
      <c r="G29" s="10">
        <v>119</v>
      </c>
      <c r="H29" s="10">
        <f t="shared" si="0"/>
        <v>25</v>
      </c>
      <c r="I29" s="10">
        <f t="shared" si="0"/>
        <v>7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K29"/>
  <sheetViews>
    <sheetView workbookViewId="0">
      <selection activeCell="D11" sqref="D11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8" t="s">
        <v>27</v>
      </c>
      <c r="B3" s="160" t="s">
        <v>98</v>
      </c>
      <c r="C3" s="167"/>
      <c r="D3" s="168"/>
      <c r="E3" s="160" t="s">
        <v>99</v>
      </c>
      <c r="F3" s="167"/>
      <c r="G3" s="168"/>
      <c r="H3" s="160" t="s">
        <v>2</v>
      </c>
      <c r="I3" s="168"/>
    </row>
    <row r="4" spans="1:9" ht="27.75" customHeight="1">
      <c r="A4" s="159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34278</v>
      </c>
      <c r="C5" s="9">
        <f>SUM(C6:C29)</f>
        <v>25219</v>
      </c>
      <c r="D5" s="9">
        <f>SUM(D6:D29)</f>
        <v>9059</v>
      </c>
      <c r="E5" s="9">
        <f>G5+F5</f>
        <v>34647</v>
      </c>
      <c r="F5" s="9">
        <f>SUM(F6:F29)</f>
        <v>25574</v>
      </c>
      <c r="G5" s="9">
        <f>SUM(G6:G29)</f>
        <v>9073</v>
      </c>
      <c r="H5" s="9">
        <f t="shared" ref="H5:I29" si="0">SUM(F5-C5)</f>
        <v>355</v>
      </c>
      <c r="I5" s="9">
        <f t="shared" si="0"/>
        <v>14</v>
      </c>
    </row>
    <row r="6" spans="1:9" ht="24.95" customHeight="1">
      <c r="A6" s="1" t="s">
        <v>3</v>
      </c>
      <c r="B6" s="9">
        <f t="shared" ref="B6:B29" si="1">C6+D6</f>
        <v>2441</v>
      </c>
      <c r="C6" s="10">
        <v>1564</v>
      </c>
      <c r="D6" s="10">
        <v>877</v>
      </c>
      <c r="E6" s="9">
        <f t="shared" ref="E6:E29" si="2">G6+F6</f>
        <v>2434</v>
      </c>
      <c r="F6" s="10">
        <v>1565</v>
      </c>
      <c r="G6" s="10">
        <v>869</v>
      </c>
      <c r="H6" s="10">
        <f t="shared" si="0"/>
        <v>1</v>
      </c>
      <c r="I6" s="10">
        <f t="shared" si="0"/>
        <v>-8</v>
      </c>
    </row>
    <row r="7" spans="1:9" ht="24.95" customHeight="1">
      <c r="A7" s="1" t="s">
        <v>4</v>
      </c>
      <c r="B7" s="9">
        <f t="shared" si="1"/>
        <v>1983</v>
      </c>
      <c r="C7" s="10">
        <v>1412</v>
      </c>
      <c r="D7" s="10">
        <v>571</v>
      </c>
      <c r="E7" s="9">
        <f t="shared" si="2"/>
        <v>1998</v>
      </c>
      <c r="F7" s="10">
        <v>1431</v>
      </c>
      <c r="G7" s="10">
        <v>567</v>
      </c>
      <c r="H7" s="10">
        <f t="shared" si="0"/>
        <v>19</v>
      </c>
      <c r="I7" s="10">
        <f t="shared" si="0"/>
        <v>-4</v>
      </c>
    </row>
    <row r="8" spans="1:9" ht="24.95" customHeight="1">
      <c r="A8" s="1" t="s">
        <v>5</v>
      </c>
      <c r="B8" s="9">
        <f t="shared" si="1"/>
        <v>6674</v>
      </c>
      <c r="C8" s="10">
        <v>4315</v>
      </c>
      <c r="D8" s="10">
        <v>2359</v>
      </c>
      <c r="E8" s="9">
        <f t="shared" si="2"/>
        <v>6767</v>
      </c>
      <c r="F8" s="10">
        <v>4397</v>
      </c>
      <c r="G8" s="10">
        <v>2370</v>
      </c>
      <c r="H8" s="10">
        <f t="shared" si="0"/>
        <v>82</v>
      </c>
      <c r="I8" s="10">
        <f t="shared" si="0"/>
        <v>11</v>
      </c>
    </row>
    <row r="9" spans="1:9" ht="24.95" customHeight="1">
      <c r="A9" s="1" t="s">
        <v>61</v>
      </c>
      <c r="B9" s="9">
        <f t="shared" si="1"/>
        <v>2510</v>
      </c>
      <c r="C9" s="10">
        <v>1983</v>
      </c>
      <c r="D9" s="10">
        <v>527</v>
      </c>
      <c r="E9" s="9">
        <f t="shared" si="2"/>
        <v>2524</v>
      </c>
      <c r="F9" s="10">
        <v>2012</v>
      </c>
      <c r="G9" s="10">
        <v>512</v>
      </c>
      <c r="H9" s="10">
        <f t="shared" si="0"/>
        <v>29</v>
      </c>
      <c r="I9" s="10">
        <f t="shared" si="0"/>
        <v>-15</v>
      </c>
    </row>
    <row r="10" spans="1:9" ht="24.95" customHeight="1">
      <c r="A10" s="1" t="s">
        <v>6</v>
      </c>
      <c r="B10" s="9">
        <f t="shared" si="1"/>
        <v>187</v>
      </c>
      <c r="C10" s="10">
        <v>108</v>
      </c>
      <c r="D10" s="10">
        <v>79</v>
      </c>
      <c r="E10" s="9">
        <f t="shared" si="2"/>
        <v>185</v>
      </c>
      <c r="F10" s="10">
        <v>107</v>
      </c>
      <c r="G10" s="10">
        <v>78</v>
      </c>
      <c r="H10" s="10">
        <f t="shared" si="0"/>
        <v>-1</v>
      </c>
      <c r="I10" s="10">
        <f t="shared" si="0"/>
        <v>-1</v>
      </c>
    </row>
    <row r="11" spans="1:9" ht="24.95" customHeight="1">
      <c r="A11" s="1" t="s">
        <v>7</v>
      </c>
      <c r="B11" s="9">
        <f t="shared" si="1"/>
        <v>550</v>
      </c>
      <c r="C11" s="10">
        <v>443</v>
      </c>
      <c r="D11" s="10">
        <v>107</v>
      </c>
      <c r="E11" s="9">
        <f t="shared" si="2"/>
        <v>563</v>
      </c>
      <c r="F11" s="10">
        <v>455</v>
      </c>
      <c r="G11" s="10">
        <v>108</v>
      </c>
      <c r="H11" s="10">
        <f t="shared" si="0"/>
        <v>12</v>
      </c>
      <c r="I11" s="10">
        <f t="shared" si="0"/>
        <v>1</v>
      </c>
    </row>
    <row r="12" spans="1:9" ht="24.95" customHeight="1">
      <c r="A12" s="1" t="s">
        <v>8</v>
      </c>
      <c r="B12" s="9">
        <f t="shared" si="1"/>
        <v>1662</v>
      </c>
      <c r="C12" s="10">
        <v>1486</v>
      </c>
      <c r="D12" s="10">
        <v>176</v>
      </c>
      <c r="E12" s="9">
        <f t="shared" si="2"/>
        <v>1710</v>
      </c>
      <c r="F12" s="10">
        <v>1535</v>
      </c>
      <c r="G12" s="10">
        <v>175</v>
      </c>
      <c r="H12" s="10">
        <f t="shared" si="0"/>
        <v>49</v>
      </c>
      <c r="I12" s="10">
        <f t="shared" si="0"/>
        <v>-1</v>
      </c>
    </row>
    <row r="13" spans="1:9" ht="24.95" customHeight="1">
      <c r="A13" s="1" t="s">
        <v>9</v>
      </c>
      <c r="B13" s="9">
        <f t="shared" si="1"/>
        <v>736</v>
      </c>
      <c r="C13" s="10">
        <v>522</v>
      </c>
      <c r="D13" s="10">
        <v>214</v>
      </c>
      <c r="E13" s="9">
        <f t="shared" si="2"/>
        <v>748</v>
      </c>
      <c r="F13" s="10">
        <v>532</v>
      </c>
      <c r="G13" s="10">
        <v>216</v>
      </c>
      <c r="H13" s="10">
        <f t="shared" si="0"/>
        <v>10</v>
      </c>
      <c r="I13" s="10">
        <f t="shared" si="0"/>
        <v>2</v>
      </c>
    </row>
    <row r="14" spans="1:9" ht="24.95" customHeight="1">
      <c r="A14" s="1" t="s">
        <v>10</v>
      </c>
      <c r="B14" s="9">
        <f t="shared" si="1"/>
        <v>787</v>
      </c>
      <c r="C14" s="10">
        <v>676</v>
      </c>
      <c r="D14" s="10">
        <v>111</v>
      </c>
      <c r="E14" s="9">
        <f t="shared" si="2"/>
        <v>780</v>
      </c>
      <c r="F14" s="10">
        <v>671</v>
      </c>
      <c r="G14" s="10">
        <v>109</v>
      </c>
      <c r="H14" s="10">
        <f t="shared" si="0"/>
        <v>-5</v>
      </c>
      <c r="I14" s="10">
        <f t="shared" si="0"/>
        <v>-2</v>
      </c>
    </row>
    <row r="15" spans="1:9" ht="24.95" customHeight="1">
      <c r="A15" s="1" t="s">
        <v>11</v>
      </c>
      <c r="B15" s="9">
        <f t="shared" si="1"/>
        <v>4286</v>
      </c>
      <c r="C15" s="10">
        <v>3600</v>
      </c>
      <c r="D15" s="10">
        <v>686</v>
      </c>
      <c r="E15" s="9">
        <f t="shared" si="2"/>
        <v>4348</v>
      </c>
      <c r="F15" s="10">
        <v>3649</v>
      </c>
      <c r="G15" s="10">
        <v>699</v>
      </c>
      <c r="H15" s="10">
        <f t="shared" si="0"/>
        <v>49</v>
      </c>
      <c r="I15" s="10">
        <f t="shared" si="0"/>
        <v>13</v>
      </c>
    </row>
    <row r="16" spans="1:9" ht="24.95" customHeight="1">
      <c r="A16" s="1" t="s">
        <v>12</v>
      </c>
      <c r="B16" s="9">
        <f t="shared" si="1"/>
        <v>3346</v>
      </c>
      <c r="C16" s="10">
        <v>2792</v>
      </c>
      <c r="D16" s="10">
        <v>554</v>
      </c>
      <c r="E16" s="9">
        <f t="shared" si="2"/>
        <v>3389</v>
      </c>
      <c r="F16" s="10">
        <v>2825</v>
      </c>
      <c r="G16" s="10">
        <v>564</v>
      </c>
      <c r="H16" s="10">
        <f t="shared" si="0"/>
        <v>33</v>
      </c>
      <c r="I16" s="10">
        <f t="shared" si="0"/>
        <v>10</v>
      </c>
    </row>
    <row r="17" spans="1:11" ht="24.95" customHeight="1">
      <c r="A17" s="1" t="s">
        <v>13</v>
      </c>
      <c r="B17" s="9">
        <f t="shared" si="1"/>
        <v>1952</v>
      </c>
      <c r="C17" s="10">
        <v>1699</v>
      </c>
      <c r="D17" s="10">
        <v>253</v>
      </c>
      <c r="E17" s="9">
        <f t="shared" si="2"/>
        <v>1971</v>
      </c>
      <c r="F17" s="10">
        <v>1717</v>
      </c>
      <c r="G17" s="10">
        <v>254</v>
      </c>
      <c r="H17" s="10">
        <f t="shared" si="0"/>
        <v>18</v>
      </c>
      <c r="I17" s="10">
        <f t="shared" si="0"/>
        <v>1</v>
      </c>
    </row>
    <row r="18" spans="1:11" ht="24.95" customHeight="1">
      <c r="A18" s="1" t="s">
        <v>14</v>
      </c>
      <c r="B18" s="9">
        <f t="shared" si="1"/>
        <v>2602</v>
      </c>
      <c r="C18" s="10">
        <v>2057</v>
      </c>
      <c r="D18" s="10">
        <v>545</v>
      </c>
      <c r="E18" s="9">
        <f t="shared" si="2"/>
        <v>2617</v>
      </c>
      <c r="F18" s="10">
        <v>2068</v>
      </c>
      <c r="G18" s="10">
        <v>549</v>
      </c>
      <c r="H18" s="10">
        <f t="shared" si="0"/>
        <v>11</v>
      </c>
      <c r="I18" s="10">
        <f t="shared" si="0"/>
        <v>4</v>
      </c>
      <c r="K18" s="21"/>
    </row>
    <row r="19" spans="1:11" ht="24.95" customHeight="1">
      <c r="A19" s="1" t="s">
        <v>15</v>
      </c>
      <c r="B19" s="9">
        <f t="shared" si="1"/>
        <v>434</v>
      </c>
      <c r="C19" s="10">
        <v>375</v>
      </c>
      <c r="D19" s="10">
        <v>59</v>
      </c>
      <c r="E19" s="9">
        <f t="shared" si="2"/>
        <v>435</v>
      </c>
      <c r="F19" s="10">
        <v>374</v>
      </c>
      <c r="G19" s="10">
        <v>61</v>
      </c>
      <c r="H19" s="10">
        <f t="shared" si="0"/>
        <v>-1</v>
      </c>
      <c r="I19" s="10">
        <f t="shared" si="0"/>
        <v>2</v>
      </c>
    </row>
    <row r="20" spans="1:11" ht="24.95" customHeight="1">
      <c r="A20" s="1" t="s">
        <v>17</v>
      </c>
      <c r="B20" s="9">
        <f t="shared" si="1"/>
        <v>868</v>
      </c>
      <c r="C20" s="10">
        <v>431</v>
      </c>
      <c r="D20" s="10">
        <v>437</v>
      </c>
      <c r="E20" s="9">
        <f t="shared" si="2"/>
        <v>868</v>
      </c>
      <c r="F20" s="10">
        <v>429</v>
      </c>
      <c r="G20" s="10">
        <v>439</v>
      </c>
      <c r="H20" s="10">
        <f t="shared" si="0"/>
        <v>-2</v>
      </c>
      <c r="I20" s="10">
        <f t="shared" si="0"/>
        <v>2</v>
      </c>
    </row>
    <row r="21" spans="1:11" ht="24.95" customHeight="1">
      <c r="A21" s="1" t="s">
        <v>18</v>
      </c>
      <c r="B21" s="9">
        <f t="shared" si="1"/>
        <v>345</v>
      </c>
      <c r="C21" s="10">
        <v>177</v>
      </c>
      <c r="D21" s="10">
        <v>168</v>
      </c>
      <c r="E21" s="9">
        <f t="shared" si="2"/>
        <v>350</v>
      </c>
      <c r="F21" s="10">
        <v>182</v>
      </c>
      <c r="G21" s="10">
        <v>168</v>
      </c>
      <c r="H21" s="10">
        <f t="shared" si="0"/>
        <v>5</v>
      </c>
      <c r="I21" s="10">
        <f t="shared" si="0"/>
        <v>0</v>
      </c>
    </row>
    <row r="22" spans="1:11" ht="24.95" customHeight="1">
      <c r="A22" s="1" t="s">
        <v>19</v>
      </c>
      <c r="B22" s="9">
        <f t="shared" si="1"/>
        <v>165</v>
      </c>
      <c r="C22" s="10">
        <v>63</v>
      </c>
      <c r="D22" s="10">
        <v>102</v>
      </c>
      <c r="E22" s="9">
        <f t="shared" si="2"/>
        <v>166</v>
      </c>
      <c r="F22" s="10">
        <v>61</v>
      </c>
      <c r="G22" s="10">
        <v>105</v>
      </c>
      <c r="H22" s="10">
        <f t="shared" si="0"/>
        <v>-2</v>
      </c>
      <c r="I22" s="10">
        <f t="shared" si="0"/>
        <v>3</v>
      </c>
    </row>
    <row r="23" spans="1:11" ht="24.95" customHeight="1">
      <c r="A23" s="1" t="s">
        <v>20</v>
      </c>
      <c r="B23" s="9">
        <f t="shared" si="1"/>
        <v>221</v>
      </c>
      <c r="C23" s="10">
        <v>148</v>
      </c>
      <c r="D23" s="10">
        <v>73</v>
      </c>
      <c r="E23" s="9">
        <f t="shared" si="2"/>
        <v>219</v>
      </c>
      <c r="F23" s="10">
        <v>147</v>
      </c>
      <c r="G23" s="10">
        <v>72</v>
      </c>
      <c r="H23" s="10">
        <f t="shared" si="0"/>
        <v>-1</v>
      </c>
      <c r="I23" s="10">
        <f t="shared" si="0"/>
        <v>-1</v>
      </c>
    </row>
    <row r="24" spans="1:11" ht="24.95" customHeight="1">
      <c r="A24" s="1" t="s">
        <v>21</v>
      </c>
      <c r="B24" s="9">
        <f t="shared" si="1"/>
        <v>233</v>
      </c>
      <c r="C24" s="10">
        <v>142</v>
      </c>
      <c r="D24" s="10">
        <v>91</v>
      </c>
      <c r="E24" s="9">
        <f t="shared" si="2"/>
        <v>235</v>
      </c>
      <c r="F24" s="10">
        <v>147</v>
      </c>
      <c r="G24" s="10">
        <v>88</v>
      </c>
      <c r="H24" s="10">
        <f t="shared" si="0"/>
        <v>5</v>
      </c>
      <c r="I24" s="10">
        <f t="shared" si="0"/>
        <v>-3</v>
      </c>
    </row>
    <row r="25" spans="1:11" ht="24.95" customHeight="1">
      <c r="A25" s="1" t="s">
        <v>22</v>
      </c>
      <c r="B25" s="9">
        <f t="shared" si="1"/>
        <v>827</v>
      </c>
      <c r="C25" s="10">
        <v>493</v>
      </c>
      <c r="D25" s="10">
        <v>334</v>
      </c>
      <c r="E25" s="9">
        <f t="shared" si="2"/>
        <v>832</v>
      </c>
      <c r="F25" s="10">
        <v>503</v>
      </c>
      <c r="G25" s="10">
        <v>329</v>
      </c>
      <c r="H25" s="10">
        <f t="shared" si="0"/>
        <v>10</v>
      </c>
      <c r="I25" s="10">
        <f t="shared" si="0"/>
        <v>-5</v>
      </c>
    </row>
    <row r="26" spans="1:11" ht="24.95" customHeight="1">
      <c r="A26" s="1" t="s">
        <v>23</v>
      </c>
      <c r="B26" s="9">
        <f t="shared" si="1"/>
        <v>775</v>
      </c>
      <c r="C26" s="10">
        <v>432</v>
      </c>
      <c r="D26" s="10">
        <v>343</v>
      </c>
      <c r="E26" s="9">
        <f t="shared" si="2"/>
        <v>790</v>
      </c>
      <c r="F26" s="10">
        <v>441</v>
      </c>
      <c r="G26" s="10">
        <v>349</v>
      </c>
      <c r="H26" s="10">
        <f t="shared" si="0"/>
        <v>9</v>
      </c>
      <c r="I26" s="10">
        <f t="shared" si="0"/>
        <v>6</v>
      </c>
    </row>
    <row r="27" spans="1:11" ht="24.95" customHeight="1">
      <c r="A27" s="1" t="s">
        <v>24</v>
      </c>
      <c r="B27" s="9">
        <f t="shared" si="1"/>
        <v>180</v>
      </c>
      <c r="C27" s="10">
        <v>72</v>
      </c>
      <c r="D27" s="10">
        <v>108</v>
      </c>
      <c r="E27" s="9">
        <f t="shared" si="2"/>
        <v>189</v>
      </c>
      <c r="F27" s="10">
        <v>79</v>
      </c>
      <c r="G27" s="10">
        <v>110</v>
      </c>
      <c r="H27" s="10">
        <f t="shared" si="0"/>
        <v>7</v>
      </c>
      <c r="I27" s="10">
        <f t="shared" si="0"/>
        <v>2</v>
      </c>
    </row>
    <row r="28" spans="1:11" ht="24.95" customHeight="1">
      <c r="A28" s="1" t="s">
        <v>25</v>
      </c>
      <c r="B28" s="9">
        <f t="shared" si="1"/>
        <v>257</v>
      </c>
      <c r="C28" s="10">
        <v>91</v>
      </c>
      <c r="D28" s="10">
        <v>166</v>
      </c>
      <c r="E28" s="9">
        <f t="shared" si="2"/>
        <v>251</v>
      </c>
      <c r="F28" s="10">
        <v>88</v>
      </c>
      <c r="G28" s="10">
        <v>163</v>
      </c>
      <c r="H28" s="10">
        <f t="shared" si="0"/>
        <v>-3</v>
      </c>
      <c r="I28" s="10">
        <f t="shared" si="0"/>
        <v>-3</v>
      </c>
    </row>
    <row r="29" spans="1:11" ht="24.95" customHeight="1">
      <c r="A29" s="1" t="s">
        <v>67</v>
      </c>
      <c r="B29" s="9">
        <f t="shared" si="1"/>
        <v>257</v>
      </c>
      <c r="C29" s="10">
        <v>138</v>
      </c>
      <c r="D29" s="10">
        <v>119</v>
      </c>
      <c r="E29" s="9">
        <f t="shared" si="2"/>
        <v>278</v>
      </c>
      <c r="F29" s="10">
        <v>159</v>
      </c>
      <c r="G29" s="10">
        <v>119</v>
      </c>
      <c r="H29" s="10">
        <f t="shared" si="0"/>
        <v>21</v>
      </c>
      <c r="I29" s="10">
        <f t="shared" si="0"/>
        <v>0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K29"/>
  <sheetViews>
    <sheetView workbookViewId="0">
      <selection activeCell="F10" sqref="F10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8" t="s">
        <v>27</v>
      </c>
      <c r="B3" s="160" t="s">
        <v>99</v>
      </c>
      <c r="C3" s="167"/>
      <c r="D3" s="168"/>
      <c r="E3" s="160" t="s">
        <v>100</v>
      </c>
      <c r="F3" s="167"/>
      <c r="G3" s="168"/>
      <c r="H3" s="160" t="s">
        <v>2</v>
      </c>
      <c r="I3" s="168"/>
    </row>
    <row r="4" spans="1:9" ht="27.75" customHeight="1">
      <c r="A4" s="159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D5+C5</f>
        <v>34647</v>
      </c>
      <c r="C5" s="9">
        <f>SUM(C6:C29)</f>
        <v>25574</v>
      </c>
      <c r="D5" s="9">
        <f>SUM(D6:D29)</f>
        <v>9073</v>
      </c>
      <c r="E5" s="9">
        <f>F5+G5</f>
        <v>34685</v>
      </c>
      <c r="F5" s="9">
        <f>SUM(F6:F29)</f>
        <v>25587</v>
      </c>
      <c r="G5" s="9">
        <f>SUM(G6:G29)</f>
        <v>9098</v>
      </c>
      <c r="H5" s="9">
        <f t="shared" ref="H5:I29" si="0">SUM(F5-C5)</f>
        <v>13</v>
      </c>
      <c r="I5" s="9">
        <f t="shared" si="0"/>
        <v>25</v>
      </c>
    </row>
    <row r="6" spans="1:9" ht="24.95" customHeight="1">
      <c r="A6" s="1" t="s">
        <v>3</v>
      </c>
      <c r="B6" s="9">
        <f t="shared" ref="B6:B29" si="1">D6+C6</f>
        <v>2434</v>
      </c>
      <c r="C6" s="10">
        <v>1565</v>
      </c>
      <c r="D6" s="10">
        <v>869</v>
      </c>
      <c r="E6" s="9">
        <f t="shared" ref="E6:E29" si="2">F6+G6</f>
        <v>2406</v>
      </c>
      <c r="F6" s="10">
        <v>1555</v>
      </c>
      <c r="G6" s="10">
        <v>851</v>
      </c>
      <c r="H6" s="10">
        <f t="shared" si="0"/>
        <v>-10</v>
      </c>
      <c r="I6" s="10">
        <f t="shared" si="0"/>
        <v>-18</v>
      </c>
    </row>
    <row r="7" spans="1:9" ht="24.95" customHeight="1">
      <c r="A7" s="1" t="s">
        <v>4</v>
      </c>
      <c r="B7" s="9">
        <f t="shared" si="1"/>
        <v>1998</v>
      </c>
      <c r="C7" s="10">
        <v>1431</v>
      </c>
      <c r="D7" s="10">
        <v>567</v>
      </c>
      <c r="E7" s="9">
        <f t="shared" si="2"/>
        <v>2015</v>
      </c>
      <c r="F7" s="10">
        <v>1447</v>
      </c>
      <c r="G7" s="10">
        <v>568</v>
      </c>
      <c r="H7" s="10">
        <f t="shared" si="0"/>
        <v>16</v>
      </c>
      <c r="I7" s="10">
        <f t="shared" si="0"/>
        <v>1</v>
      </c>
    </row>
    <row r="8" spans="1:9" ht="24.95" customHeight="1">
      <c r="A8" s="1" t="s">
        <v>5</v>
      </c>
      <c r="B8" s="9">
        <f t="shared" si="1"/>
        <v>6767</v>
      </c>
      <c r="C8" s="10">
        <v>4397</v>
      </c>
      <c r="D8" s="10">
        <v>2370</v>
      </c>
      <c r="E8" s="9">
        <f t="shared" si="2"/>
        <v>6835</v>
      </c>
      <c r="F8" s="10">
        <v>4423</v>
      </c>
      <c r="G8" s="10">
        <v>2412</v>
      </c>
      <c r="H8" s="10">
        <f t="shared" si="0"/>
        <v>26</v>
      </c>
      <c r="I8" s="10">
        <f t="shared" si="0"/>
        <v>42</v>
      </c>
    </row>
    <row r="9" spans="1:9" ht="24.95" customHeight="1">
      <c r="A9" s="1" t="s">
        <v>61</v>
      </c>
      <c r="B9" s="9">
        <f t="shared" si="1"/>
        <v>2524</v>
      </c>
      <c r="C9" s="10">
        <v>2012</v>
      </c>
      <c r="D9" s="10">
        <v>512</v>
      </c>
      <c r="E9" s="9">
        <f t="shared" si="2"/>
        <v>2545</v>
      </c>
      <c r="F9" s="10">
        <v>2013</v>
      </c>
      <c r="G9" s="10">
        <v>532</v>
      </c>
      <c r="H9" s="10">
        <f t="shared" si="0"/>
        <v>1</v>
      </c>
      <c r="I9" s="10">
        <f t="shared" si="0"/>
        <v>20</v>
      </c>
    </row>
    <row r="10" spans="1:9" ht="24.95" customHeight="1">
      <c r="A10" s="1" t="s">
        <v>6</v>
      </c>
      <c r="B10" s="9">
        <f t="shared" si="1"/>
        <v>185</v>
      </c>
      <c r="C10" s="10">
        <v>107</v>
      </c>
      <c r="D10" s="10">
        <v>78</v>
      </c>
      <c r="E10" s="9">
        <f t="shared" si="2"/>
        <v>182</v>
      </c>
      <c r="F10" s="10">
        <v>105</v>
      </c>
      <c r="G10" s="10">
        <v>77</v>
      </c>
      <c r="H10" s="10">
        <f t="shared" si="0"/>
        <v>-2</v>
      </c>
      <c r="I10" s="10">
        <f t="shared" si="0"/>
        <v>-1</v>
      </c>
    </row>
    <row r="11" spans="1:9" ht="24.95" customHeight="1">
      <c r="A11" s="1" t="s">
        <v>7</v>
      </c>
      <c r="B11" s="9">
        <f t="shared" si="1"/>
        <v>563</v>
      </c>
      <c r="C11" s="10">
        <v>455</v>
      </c>
      <c r="D11" s="10">
        <v>108</v>
      </c>
      <c r="E11" s="9">
        <f t="shared" si="2"/>
        <v>557</v>
      </c>
      <c r="F11" s="10">
        <v>449</v>
      </c>
      <c r="G11" s="10">
        <v>108</v>
      </c>
      <c r="H11" s="10">
        <f t="shared" si="0"/>
        <v>-6</v>
      </c>
      <c r="I11" s="10">
        <f t="shared" si="0"/>
        <v>0</v>
      </c>
    </row>
    <row r="12" spans="1:9" ht="24.95" customHeight="1">
      <c r="A12" s="1" t="s">
        <v>8</v>
      </c>
      <c r="B12" s="9">
        <f t="shared" si="1"/>
        <v>1710</v>
      </c>
      <c r="C12" s="10">
        <v>1535</v>
      </c>
      <c r="D12" s="10">
        <v>175</v>
      </c>
      <c r="E12" s="9">
        <f t="shared" si="2"/>
        <v>1742</v>
      </c>
      <c r="F12" s="10">
        <v>1564</v>
      </c>
      <c r="G12" s="10">
        <v>178</v>
      </c>
      <c r="H12" s="10">
        <f t="shared" si="0"/>
        <v>29</v>
      </c>
      <c r="I12" s="10">
        <f t="shared" si="0"/>
        <v>3</v>
      </c>
    </row>
    <row r="13" spans="1:9" ht="24.95" customHeight="1">
      <c r="A13" s="1" t="s">
        <v>9</v>
      </c>
      <c r="B13" s="9">
        <f t="shared" si="1"/>
        <v>748</v>
      </c>
      <c r="C13" s="10">
        <v>532</v>
      </c>
      <c r="D13" s="10">
        <v>216</v>
      </c>
      <c r="E13" s="9">
        <f t="shared" si="2"/>
        <v>753</v>
      </c>
      <c r="F13" s="10">
        <v>529</v>
      </c>
      <c r="G13" s="10">
        <v>224</v>
      </c>
      <c r="H13" s="10">
        <f t="shared" si="0"/>
        <v>-3</v>
      </c>
      <c r="I13" s="10">
        <f t="shared" si="0"/>
        <v>8</v>
      </c>
    </row>
    <row r="14" spans="1:9" ht="24.95" customHeight="1">
      <c r="A14" s="1" t="s">
        <v>10</v>
      </c>
      <c r="B14" s="9">
        <f t="shared" si="1"/>
        <v>780</v>
      </c>
      <c r="C14" s="10">
        <v>671</v>
      </c>
      <c r="D14" s="10">
        <v>109</v>
      </c>
      <c r="E14" s="9">
        <f t="shared" si="2"/>
        <v>781</v>
      </c>
      <c r="F14" s="10">
        <v>671</v>
      </c>
      <c r="G14" s="10">
        <v>110</v>
      </c>
      <c r="H14" s="10">
        <f t="shared" si="0"/>
        <v>0</v>
      </c>
      <c r="I14" s="10">
        <f t="shared" si="0"/>
        <v>1</v>
      </c>
    </row>
    <row r="15" spans="1:9" ht="24.95" customHeight="1">
      <c r="A15" s="1" t="s">
        <v>11</v>
      </c>
      <c r="B15" s="9">
        <f t="shared" si="1"/>
        <v>4348</v>
      </c>
      <c r="C15" s="10">
        <v>3649</v>
      </c>
      <c r="D15" s="10">
        <v>699</v>
      </c>
      <c r="E15" s="9">
        <f t="shared" si="2"/>
        <v>4342</v>
      </c>
      <c r="F15" s="10">
        <v>3648</v>
      </c>
      <c r="G15" s="10">
        <v>694</v>
      </c>
      <c r="H15" s="10">
        <f t="shared" si="0"/>
        <v>-1</v>
      </c>
      <c r="I15" s="10">
        <f t="shared" si="0"/>
        <v>-5</v>
      </c>
    </row>
    <row r="16" spans="1:9" ht="24.95" customHeight="1">
      <c r="A16" s="1" t="s">
        <v>12</v>
      </c>
      <c r="B16" s="9">
        <f t="shared" si="1"/>
        <v>3389</v>
      </c>
      <c r="C16" s="10">
        <v>2825</v>
      </c>
      <c r="D16" s="10">
        <v>564</v>
      </c>
      <c r="E16" s="9">
        <f t="shared" si="2"/>
        <v>3353</v>
      </c>
      <c r="F16" s="10">
        <v>2797</v>
      </c>
      <c r="G16" s="10">
        <v>556</v>
      </c>
      <c r="H16" s="10">
        <f t="shared" si="0"/>
        <v>-28</v>
      </c>
      <c r="I16" s="10">
        <f t="shared" si="0"/>
        <v>-8</v>
      </c>
    </row>
    <row r="17" spans="1:11" ht="24.95" customHeight="1">
      <c r="A17" s="1" t="s">
        <v>13</v>
      </c>
      <c r="B17" s="9">
        <f t="shared" si="1"/>
        <v>1971</v>
      </c>
      <c r="C17" s="10">
        <v>1717</v>
      </c>
      <c r="D17" s="10">
        <v>254</v>
      </c>
      <c r="E17" s="9">
        <f t="shared" si="2"/>
        <v>1944</v>
      </c>
      <c r="F17" s="10">
        <v>1701</v>
      </c>
      <c r="G17" s="10">
        <v>243</v>
      </c>
      <c r="H17" s="10">
        <f t="shared" si="0"/>
        <v>-16</v>
      </c>
      <c r="I17" s="10">
        <f t="shared" si="0"/>
        <v>-11</v>
      </c>
    </row>
    <row r="18" spans="1:11" ht="24.95" customHeight="1">
      <c r="A18" s="1" t="s">
        <v>14</v>
      </c>
      <c r="B18" s="9">
        <f t="shared" si="1"/>
        <v>2617</v>
      </c>
      <c r="C18" s="10">
        <v>2068</v>
      </c>
      <c r="D18" s="10">
        <v>549</v>
      </c>
      <c r="E18" s="9">
        <f t="shared" si="2"/>
        <v>2600</v>
      </c>
      <c r="F18" s="10">
        <v>2058</v>
      </c>
      <c r="G18" s="10">
        <v>542</v>
      </c>
      <c r="H18" s="10">
        <f t="shared" si="0"/>
        <v>-10</v>
      </c>
      <c r="I18" s="10">
        <f t="shared" si="0"/>
        <v>-7</v>
      </c>
      <c r="K18" s="21"/>
    </row>
    <row r="19" spans="1:11" ht="24.95" customHeight="1">
      <c r="A19" s="1" t="s">
        <v>15</v>
      </c>
      <c r="B19" s="9">
        <f t="shared" si="1"/>
        <v>435</v>
      </c>
      <c r="C19" s="10">
        <v>374</v>
      </c>
      <c r="D19" s="10">
        <v>61</v>
      </c>
      <c r="E19" s="9">
        <f t="shared" si="2"/>
        <v>441</v>
      </c>
      <c r="F19" s="10">
        <v>375</v>
      </c>
      <c r="G19" s="10">
        <v>66</v>
      </c>
      <c r="H19" s="10">
        <f t="shared" si="0"/>
        <v>1</v>
      </c>
      <c r="I19" s="10">
        <f t="shared" si="0"/>
        <v>5</v>
      </c>
    </row>
    <row r="20" spans="1:11" ht="24.95" customHeight="1">
      <c r="A20" s="1" t="s">
        <v>17</v>
      </c>
      <c r="B20" s="9">
        <f t="shared" si="1"/>
        <v>868</v>
      </c>
      <c r="C20" s="10">
        <v>429</v>
      </c>
      <c r="D20" s="10">
        <v>439</v>
      </c>
      <c r="E20" s="9">
        <f t="shared" si="2"/>
        <v>875</v>
      </c>
      <c r="F20" s="10">
        <v>441</v>
      </c>
      <c r="G20" s="10">
        <v>434</v>
      </c>
      <c r="H20" s="10">
        <f t="shared" si="0"/>
        <v>12</v>
      </c>
      <c r="I20" s="10">
        <f t="shared" si="0"/>
        <v>-5</v>
      </c>
    </row>
    <row r="21" spans="1:11" ht="24.95" customHeight="1">
      <c r="A21" s="1" t="s">
        <v>18</v>
      </c>
      <c r="B21" s="9">
        <f t="shared" si="1"/>
        <v>350</v>
      </c>
      <c r="C21" s="10">
        <v>182</v>
      </c>
      <c r="D21" s="10">
        <v>168</v>
      </c>
      <c r="E21" s="9">
        <f t="shared" si="2"/>
        <v>350</v>
      </c>
      <c r="F21" s="10">
        <v>183</v>
      </c>
      <c r="G21" s="10">
        <v>167</v>
      </c>
      <c r="H21" s="10">
        <f t="shared" si="0"/>
        <v>1</v>
      </c>
      <c r="I21" s="10">
        <f t="shared" si="0"/>
        <v>-1</v>
      </c>
    </row>
    <row r="22" spans="1:11" ht="24.95" customHeight="1">
      <c r="A22" s="1" t="s">
        <v>19</v>
      </c>
      <c r="B22" s="9">
        <f t="shared" si="1"/>
        <v>166</v>
      </c>
      <c r="C22" s="10">
        <v>61</v>
      </c>
      <c r="D22" s="10">
        <v>105</v>
      </c>
      <c r="E22" s="9">
        <f t="shared" si="2"/>
        <v>163</v>
      </c>
      <c r="F22" s="10">
        <v>63</v>
      </c>
      <c r="G22" s="10">
        <v>100</v>
      </c>
      <c r="H22" s="10">
        <f t="shared" si="0"/>
        <v>2</v>
      </c>
      <c r="I22" s="10">
        <f t="shared" si="0"/>
        <v>-5</v>
      </c>
    </row>
    <row r="23" spans="1:11" ht="24.95" customHeight="1">
      <c r="A23" s="1" t="s">
        <v>20</v>
      </c>
      <c r="B23" s="9">
        <f t="shared" si="1"/>
        <v>219</v>
      </c>
      <c r="C23" s="10">
        <v>147</v>
      </c>
      <c r="D23" s="10">
        <v>72</v>
      </c>
      <c r="E23" s="9">
        <f t="shared" si="2"/>
        <v>219</v>
      </c>
      <c r="F23" s="10">
        <v>147</v>
      </c>
      <c r="G23" s="10">
        <v>72</v>
      </c>
      <c r="H23" s="10">
        <f t="shared" si="0"/>
        <v>0</v>
      </c>
      <c r="I23" s="10">
        <f t="shared" si="0"/>
        <v>0</v>
      </c>
    </row>
    <row r="24" spans="1:11" ht="24.95" customHeight="1">
      <c r="A24" s="1" t="s">
        <v>21</v>
      </c>
      <c r="B24" s="9">
        <f t="shared" si="1"/>
        <v>235</v>
      </c>
      <c r="C24" s="10">
        <v>147</v>
      </c>
      <c r="D24" s="10">
        <v>88</v>
      </c>
      <c r="E24" s="9">
        <f t="shared" si="2"/>
        <v>229</v>
      </c>
      <c r="F24" s="10">
        <v>144</v>
      </c>
      <c r="G24" s="10">
        <v>85</v>
      </c>
      <c r="H24" s="10">
        <f t="shared" si="0"/>
        <v>-3</v>
      </c>
      <c r="I24" s="10">
        <f t="shared" si="0"/>
        <v>-3</v>
      </c>
    </row>
    <row r="25" spans="1:11" ht="24.95" customHeight="1">
      <c r="A25" s="1" t="s">
        <v>22</v>
      </c>
      <c r="B25" s="9">
        <f t="shared" si="1"/>
        <v>832</v>
      </c>
      <c r="C25" s="10">
        <v>503</v>
      </c>
      <c r="D25" s="10">
        <v>329</v>
      </c>
      <c r="E25" s="9">
        <f t="shared" si="2"/>
        <v>832</v>
      </c>
      <c r="F25" s="10">
        <v>500</v>
      </c>
      <c r="G25" s="10">
        <v>332</v>
      </c>
      <c r="H25" s="10">
        <f t="shared" si="0"/>
        <v>-3</v>
      </c>
      <c r="I25" s="10">
        <f t="shared" si="0"/>
        <v>3</v>
      </c>
    </row>
    <row r="26" spans="1:11" ht="24.95" customHeight="1">
      <c r="A26" s="1" t="s">
        <v>23</v>
      </c>
      <c r="B26" s="9">
        <f t="shared" si="1"/>
        <v>790</v>
      </c>
      <c r="C26" s="10">
        <v>441</v>
      </c>
      <c r="D26" s="10">
        <v>349</v>
      </c>
      <c r="E26" s="9">
        <f t="shared" si="2"/>
        <v>785</v>
      </c>
      <c r="F26" s="10">
        <v>437</v>
      </c>
      <c r="G26" s="10">
        <v>348</v>
      </c>
      <c r="H26" s="10">
        <f t="shared" si="0"/>
        <v>-4</v>
      </c>
      <c r="I26" s="10">
        <f t="shared" si="0"/>
        <v>-1</v>
      </c>
    </row>
    <row r="27" spans="1:11" ht="24.95" customHeight="1">
      <c r="A27" s="1" t="s">
        <v>24</v>
      </c>
      <c r="B27" s="9">
        <f t="shared" si="1"/>
        <v>189</v>
      </c>
      <c r="C27" s="10">
        <v>79</v>
      </c>
      <c r="D27" s="10">
        <v>110</v>
      </c>
      <c r="E27" s="9">
        <f t="shared" si="2"/>
        <v>187</v>
      </c>
      <c r="F27" s="10">
        <v>76</v>
      </c>
      <c r="G27" s="10">
        <v>111</v>
      </c>
      <c r="H27" s="10">
        <f t="shared" si="0"/>
        <v>-3</v>
      </c>
      <c r="I27" s="10">
        <f t="shared" si="0"/>
        <v>1</v>
      </c>
    </row>
    <row r="28" spans="1:11" ht="24.95" customHeight="1">
      <c r="A28" s="1" t="s">
        <v>25</v>
      </c>
      <c r="B28" s="9">
        <f t="shared" si="1"/>
        <v>251</v>
      </c>
      <c r="C28" s="10">
        <v>88</v>
      </c>
      <c r="D28" s="10">
        <v>163</v>
      </c>
      <c r="E28" s="9">
        <f t="shared" si="2"/>
        <v>250</v>
      </c>
      <c r="F28" s="10">
        <v>90</v>
      </c>
      <c r="G28" s="10">
        <v>160</v>
      </c>
      <c r="H28" s="10">
        <f t="shared" si="0"/>
        <v>2</v>
      </c>
      <c r="I28" s="10">
        <f t="shared" si="0"/>
        <v>-3</v>
      </c>
    </row>
    <row r="29" spans="1:11" ht="24.95" customHeight="1">
      <c r="A29" s="1" t="s">
        <v>67</v>
      </c>
      <c r="B29" s="9">
        <f t="shared" si="1"/>
        <v>278</v>
      </c>
      <c r="C29" s="10">
        <v>159</v>
      </c>
      <c r="D29" s="10">
        <v>119</v>
      </c>
      <c r="E29" s="9">
        <f t="shared" si="2"/>
        <v>299</v>
      </c>
      <c r="F29" s="10">
        <v>171</v>
      </c>
      <c r="G29" s="10">
        <v>128</v>
      </c>
      <c r="H29" s="10">
        <f t="shared" si="0"/>
        <v>12</v>
      </c>
      <c r="I29" s="10">
        <f t="shared" si="0"/>
        <v>9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K29"/>
  <sheetViews>
    <sheetView workbookViewId="0"/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8" t="s">
        <v>27</v>
      </c>
      <c r="B3" s="160" t="s">
        <v>100</v>
      </c>
      <c r="C3" s="167"/>
      <c r="D3" s="168"/>
      <c r="E3" s="160" t="s">
        <v>101</v>
      </c>
      <c r="F3" s="167"/>
      <c r="G3" s="168"/>
      <c r="H3" s="160" t="s">
        <v>2</v>
      </c>
      <c r="I3" s="168"/>
    </row>
    <row r="4" spans="1:9" ht="27.75" customHeight="1">
      <c r="A4" s="159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34685</v>
      </c>
      <c r="C5" s="9">
        <f>SUM(C6:C29)</f>
        <v>25587</v>
      </c>
      <c r="D5" s="9">
        <f>SUM(D6:D29)</f>
        <v>9098</v>
      </c>
      <c r="E5" s="9">
        <f>F5+G5</f>
        <v>34477</v>
      </c>
      <c r="F5" s="9">
        <f>SUM(F6:F29)</f>
        <v>25388</v>
      </c>
      <c r="G5" s="9">
        <f>SUM(G6:G29)</f>
        <v>9089</v>
      </c>
      <c r="H5" s="9">
        <f t="shared" ref="H5:I29" si="0">SUM(F5-C5)</f>
        <v>-199</v>
      </c>
      <c r="I5" s="9">
        <f t="shared" si="0"/>
        <v>-9</v>
      </c>
    </row>
    <row r="6" spans="1:9" ht="24.95" customHeight="1">
      <c r="A6" s="1" t="s">
        <v>3</v>
      </c>
      <c r="B6" s="9">
        <f t="shared" ref="B6:B29" si="1">C6+D6</f>
        <v>2406</v>
      </c>
      <c r="C6" s="10">
        <v>1555</v>
      </c>
      <c r="D6" s="10">
        <v>851</v>
      </c>
      <c r="E6" s="9">
        <f t="shared" ref="E6:E29" si="2">F6+G6</f>
        <v>2364</v>
      </c>
      <c r="F6" s="10">
        <v>1528</v>
      </c>
      <c r="G6" s="10">
        <v>836</v>
      </c>
      <c r="H6" s="10">
        <f t="shared" si="0"/>
        <v>-27</v>
      </c>
      <c r="I6" s="10">
        <f t="shared" si="0"/>
        <v>-15</v>
      </c>
    </row>
    <row r="7" spans="1:9" ht="24.95" customHeight="1">
      <c r="A7" s="1" t="s">
        <v>4</v>
      </c>
      <c r="B7" s="9">
        <f t="shared" si="1"/>
        <v>2015</v>
      </c>
      <c r="C7" s="10">
        <v>1447</v>
      </c>
      <c r="D7" s="10">
        <v>568</v>
      </c>
      <c r="E7" s="9">
        <f t="shared" si="2"/>
        <v>2011</v>
      </c>
      <c r="F7" s="10">
        <v>1451</v>
      </c>
      <c r="G7" s="10">
        <v>560</v>
      </c>
      <c r="H7" s="10">
        <f t="shared" si="0"/>
        <v>4</v>
      </c>
      <c r="I7" s="10">
        <f t="shared" si="0"/>
        <v>-8</v>
      </c>
    </row>
    <row r="8" spans="1:9" ht="24.95" customHeight="1">
      <c r="A8" s="1" t="s">
        <v>5</v>
      </c>
      <c r="B8" s="9">
        <f t="shared" si="1"/>
        <v>6835</v>
      </c>
      <c r="C8" s="10">
        <v>4423</v>
      </c>
      <c r="D8" s="10">
        <v>2412</v>
      </c>
      <c r="E8" s="9">
        <f t="shared" si="2"/>
        <v>6848</v>
      </c>
      <c r="F8" s="10">
        <v>4431</v>
      </c>
      <c r="G8" s="10">
        <v>2417</v>
      </c>
      <c r="H8" s="10">
        <f t="shared" si="0"/>
        <v>8</v>
      </c>
      <c r="I8" s="10">
        <f t="shared" si="0"/>
        <v>5</v>
      </c>
    </row>
    <row r="9" spans="1:9" ht="24.95" customHeight="1">
      <c r="A9" s="1" t="s">
        <v>61</v>
      </c>
      <c r="B9" s="9">
        <f t="shared" si="1"/>
        <v>2545</v>
      </c>
      <c r="C9" s="10">
        <v>2013</v>
      </c>
      <c r="D9" s="10">
        <v>532</v>
      </c>
      <c r="E9" s="9">
        <f t="shared" si="2"/>
        <v>2529</v>
      </c>
      <c r="F9" s="10">
        <v>1986</v>
      </c>
      <c r="G9" s="10">
        <v>543</v>
      </c>
      <c r="H9" s="10">
        <f t="shared" si="0"/>
        <v>-27</v>
      </c>
      <c r="I9" s="10">
        <f t="shared" si="0"/>
        <v>11</v>
      </c>
    </row>
    <row r="10" spans="1:9" ht="24.95" customHeight="1">
      <c r="A10" s="1" t="s">
        <v>6</v>
      </c>
      <c r="B10" s="9">
        <f t="shared" si="1"/>
        <v>182</v>
      </c>
      <c r="C10" s="10">
        <v>105</v>
      </c>
      <c r="D10" s="10">
        <v>77</v>
      </c>
      <c r="E10" s="9">
        <f t="shared" si="2"/>
        <v>186</v>
      </c>
      <c r="F10" s="10">
        <v>106</v>
      </c>
      <c r="G10" s="10">
        <v>80</v>
      </c>
      <c r="H10" s="10">
        <f t="shared" si="0"/>
        <v>1</v>
      </c>
      <c r="I10" s="10">
        <f t="shared" si="0"/>
        <v>3</v>
      </c>
    </row>
    <row r="11" spans="1:9" ht="24.95" customHeight="1">
      <c r="A11" s="1" t="s">
        <v>7</v>
      </c>
      <c r="B11" s="9">
        <f t="shared" si="1"/>
        <v>557</v>
      </c>
      <c r="C11" s="10">
        <v>449</v>
      </c>
      <c r="D11" s="10">
        <v>108</v>
      </c>
      <c r="E11" s="9">
        <f t="shared" si="2"/>
        <v>561</v>
      </c>
      <c r="F11" s="10">
        <v>454</v>
      </c>
      <c r="G11" s="10">
        <v>107</v>
      </c>
      <c r="H11" s="10">
        <f t="shared" si="0"/>
        <v>5</v>
      </c>
      <c r="I11" s="10">
        <f t="shared" si="0"/>
        <v>-1</v>
      </c>
    </row>
    <row r="12" spans="1:9" ht="24.95" customHeight="1">
      <c r="A12" s="1" t="s">
        <v>8</v>
      </c>
      <c r="B12" s="9">
        <f t="shared" si="1"/>
        <v>1742</v>
      </c>
      <c r="C12" s="10">
        <v>1564</v>
      </c>
      <c r="D12" s="10">
        <v>178</v>
      </c>
      <c r="E12" s="9">
        <f t="shared" si="2"/>
        <v>1753</v>
      </c>
      <c r="F12" s="10">
        <v>1567</v>
      </c>
      <c r="G12" s="10">
        <v>186</v>
      </c>
      <c r="H12" s="10">
        <f t="shared" si="0"/>
        <v>3</v>
      </c>
      <c r="I12" s="10">
        <f t="shared" si="0"/>
        <v>8</v>
      </c>
    </row>
    <row r="13" spans="1:9" ht="24.95" customHeight="1">
      <c r="A13" s="1" t="s">
        <v>9</v>
      </c>
      <c r="B13" s="9">
        <f t="shared" si="1"/>
        <v>753</v>
      </c>
      <c r="C13" s="10">
        <v>529</v>
      </c>
      <c r="D13" s="10">
        <v>224</v>
      </c>
      <c r="E13" s="9">
        <f t="shared" si="2"/>
        <v>745</v>
      </c>
      <c r="F13" s="10">
        <v>520</v>
      </c>
      <c r="G13" s="10">
        <v>225</v>
      </c>
      <c r="H13" s="10">
        <f t="shared" si="0"/>
        <v>-9</v>
      </c>
      <c r="I13" s="10">
        <f t="shared" si="0"/>
        <v>1</v>
      </c>
    </row>
    <row r="14" spans="1:9" ht="24.95" customHeight="1">
      <c r="A14" s="1" t="s">
        <v>10</v>
      </c>
      <c r="B14" s="9">
        <f t="shared" si="1"/>
        <v>781</v>
      </c>
      <c r="C14" s="10">
        <v>671</v>
      </c>
      <c r="D14" s="10">
        <v>110</v>
      </c>
      <c r="E14" s="9">
        <f t="shared" si="2"/>
        <v>761</v>
      </c>
      <c r="F14" s="10">
        <v>653</v>
      </c>
      <c r="G14" s="10">
        <v>108</v>
      </c>
      <c r="H14" s="10">
        <f t="shared" si="0"/>
        <v>-18</v>
      </c>
      <c r="I14" s="10">
        <f t="shared" si="0"/>
        <v>-2</v>
      </c>
    </row>
    <row r="15" spans="1:9" ht="24.95" customHeight="1">
      <c r="A15" s="1" t="s">
        <v>11</v>
      </c>
      <c r="B15" s="9">
        <f t="shared" si="1"/>
        <v>4342</v>
      </c>
      <c r="C15" s="10">
        <v>3648</v>
      </c>
      <c r="D15" s="10">
        <v>694</v>
      </c>
      <c r="E15" s="9">
        <f t="shared" si="2"/>
        <v>4314</v>
      </c>
      <c r="F15" s="10">
        <v>3627</v>
      </c>
      <c r="G15" s="10">
        <v>687</v>
      </c>
      <c r="H15" s="10">
        <f t="shared" si="0"/>
        <v>-21</v>
      </c>
      <c r="I15" s="10">
        <f t="shared" si="0"/>
        <v>-7</v>
      </c>
    </row>
    <row r="16" spans="1:9" ht="24.95" customHeight="1">
      <c r="A16" s="1" t="s">
        <v>12</v>
      </c>
      <c r="B16" s="9">
        <f t="shared" si="1"/>
        <v>3353</v>
      </c>
      <c r="C16" s="10">
        <v>2797</v>
      </c>
      <c r="D16" s="10">
        <v>556</v>
      </c>
      <c r="E16" s="9">
        <f t="shared" si="2"/>
        <v>3326</v>
      </c>
      <c r="F16" s="10">
        <v>2757</v>
      </c>
      <c r="G16" s="10">
        <v>569</v>
      </c>
      <c r="H16" s="10">
        <f t="shared" si="0"/>
        <v>-40</v>
      </c>
      <c r="I16" s="10">
        <f t="shared" si="0"/>
        <v>13</v>
      </c>
    </row>
    <row r="17" spans="1:11" ht="24.95" customHeight="1">
      <c r="A17" s="1" t="s">
        <v>13</v>
      </c>
      <c r="B17" s="9">
        <f t="shared" si="1"/>
        <v>1944</v>
      </c>
      <c r="C17" s="10">
        <v>1701</v>
      </c>
      <c r="D17" s="10">
        <v>243</v>
      </c>
      <c r="E17" s="9">
        <f t="shared" si="2"/>
        <v>1922</v>
      </c>
      <c r="F17" s="10">
        <v>1676</v>
      </c>
      <c r="G17" s="10">
        <v>246</v>
      </c>
      <c r="H17" s="10">
        <f t="shared" si="0"/>
        <v>-25</v>
      </c>
      <c r="I17" s="10">
        <f t="shared" si="0"/>
        <v>3</v>
      </c>
    </row>
    <row r="18" spans="1:11" ht="24.95" customHeight="1">
      <c r="A18" s="1" t="s">
        <v>14</v>
      </c>
      <c r="B18" s="9">
        <f t="shared" si="1"/>
        <v>2600</v>
      </c>
      <c r="C18" s="10">
        <v>2058</v>
      </c>
      <c r="D18" s="10">
        <v>542</v>
      </c>
      <c r="E18" s="9">
        <f t="shared" si="2"/>
        <v>2556</v>
      </c>
      <c r="F18" s="10">
        <v>2033</v>
      </c>
      <c r="G18" s="10">
        <v>523</v>
      </c>
      <c r="H18" s="10">
        <f t="shared" si="0"/>
        <v>-25</v>
      </c>
      <c r="I18" s="10">
        <f t="shared" si="0"/>
        <v>-19</v>
      </c>
      <c r="K18" s="21"/>
    </row>
    <row r="19" spans="1:11" ht="24.95" customHeight="1">
      <c r="A19" s="1" t="s">
        <v>15</v>
      </c>
      <c r="B19" s="9">
        <f t="shared" si="1"/>
        <v>441</v>
      </c>
      <c r="C19" s="10">
        <v>375</v>
      </c>
      <c r="D19" s="10">
        <v>66</v>
      </c>
      <c r="E19" s="9">
        <f t="shared" si="2"/>
        <v>452</v>
      </c>
      <c r="F19" s="10">
        <v>386</v>
      </c>
      <c r="G19" s="10">
        <v>66</v>
      </c>
      <c r="H19" s="10">
        <f t="shared" si="0"/>
        <v>11</v>
      </c>
      <c r="I19" s="10">
        <f t="shared" si="0"/>
        <v>0</v>
      </c>
    </row>
    <row r="20" spans="1:11" ht="24.95" customHeight="1">
      <c r="A20" s="1" t="s">
        <v>17</v>
      </c>
      <c r="B20" s="9">
        <f t="shared" si="1"/>
        <v>875</v>
      </c>
      <c r="C20" s="10">
        <v>441</v>
      </c>
      <c r="D20" s="10">
        <v>434</v>
      </c>
      <c r="E20" s="9">
        <f t="shared" si="2"/>
        <v>858</v>
      </c>
      <c r="F20" s="10">
        <v>433</v>
      </c>
      <c r="G20" s="10">
        <v>425</v>
      </c>
      <c r="H20" s="10">
        <f t="shared" si="0"/>
        <v>-8</v>
      </c>
      <c r="I20" s="10">
        <f t="shared" si="0"/>
        <v>-9</v>
      </c>
    </row>
    <row r="21" spans="1:11" ht="24.95" customHeight="1">
      <c r="A21" s="1" t="s">
        <v>18</v>
      </c>
      <c r="B21" s="9">
        <f t="shared" si="1"/>
        <v>350</v>
      </c>
      <c r="C21" s="10">
        <v>183</v>
      </c>
      <c r="D21" s="10">
        <v>167</v>
      </c>
      <c r="E21" s="9">
        <f t="shared" si="2"/>
        <v>352</v>
      </c>
      <c r="F21" s="10">
        <v>183</v>
      </c>
      <c r="G21" s="10">
        <v>169</v>
      </c>
      <c r="H21" s="10">
        <f t="shared" si="0"/>
        <v>0</v>
      </c>
      <c r="I21" s="10">
        <f t="shared" si="0"/>
        <v>2</v>
      </c>
    </row>
    <row r="22" spans="1:11" ht="24.95" customHeight="1">
      <c r="A22" s="1" t="s">
        <v>19</v>
      </c>
      <c r="B22" s="9">
        <f t="shared" si="1"/>
        <v>163</v>
      </c>
      <c r="C22" s="10">
        <v>63</v>
      </c>
      <c r="D22" s="10">
        <v>100</v>
      </c>
      <c r="E22" s="9">
        <f t="shared" si="2"/>
        <v>163</v>
      </c>
      <c r="F22" s="10">
        <v>63</v>
      </c>
      <c r="G22" s="10">
        <v>100</v>
      </c>
      <c r="H22" s="10">
        <f t="shared" si="0"/>
        <v>0</v>
      </c>
      <c r="I22" s="10">
        <f t="shared" si="0"/>
        <v>0</v>
      </c>
    </row>
    <row r="23" spans="1:11" ht="24.95" customHeight="1">
      <c r="A23" s="1" t="s">
        <v>20</v>
      </c>
      <c r="B23" s="9">
        <f t="shared" si="1"/>
        <v>219</v>
      </c>
      <c r="C23" s="10">
        <v>147</v>
      </c>
      <c r="D23" s="10">
        <v>72</v>
      </c>
      <c r="E23" s="9">
        <f t="shared" si="2"/>
        <v>213</v>
      </c>
      <c r="F23" s="10">
        <v>143</v>
      </c>
      <c r="G23" s="10">
        <v>70</v>
      </c>
      <c r="H23" s="10">
        <f t="shared" si="0"/>
        <v>-4</v>
      </c>
      <c r="I23" s="10">
        <f t="shared" si="0"/>
        <v>-2</v>
      </c>
    </row>
    <row r="24" spans="1:11" ht="24.95" customHeight="1">
      <c r="A24" s="1" t="s">
        <v>21</v>
      </c>
      <c r="B24" s="9">
        <f t="shared" si="1"/>
        <v>229</v>
      </c>
      <c r="C24" s="10">
        <v>144</v>
      </c>
      <c r="D24" s="10">
        <v>85</v>
      </c>
      <c r="E24" s="9">
        <f t="shared" si="2"/>
        <v>224</v>
      </c>
      <c r="F24" s="10">
        <v>142</v>
      </c>
      <c r="G24" s="10">
        <v>82</v>
      </c>
      <c r="H24" s="10">
        <f t="shared" si="0"/>
        <v>-2</v>
      </c>
      <c r="I24" s="10">
        <f t="shared" si="0"/>
        <v>-3</v>
      </c>
    </row>
    <row r="25" spans="1:11" ht="24.95" customHeight="1">
      <c r="A25" s="1" t="s">
        <v>22</v>
      </c>
      <c r="B25" s="9">
        <f t="shared" si="1"/>
        <v>832</v>
      </c>
      <c r="C25" s="10">
        <v>500</v>
      </c>
      <c r="D25" s="10">
        <v>332</v>
      </c>
      <c r="E25" s="9">
        <f t="shared" si="2"/>
        <v>829</v>
      </c>
      <c r="F25" s="10">
        <v>493</v>
      </c>
      <c r="G25" s="10">
        <v>336</v>
      </c>
      <c r="H25" s="10">
        <f t="shared" si="0"/>
        <v>-7</v>
      </c>
      <c r="I25" s="10">
        <f t="shared" si="0"/>
        <v>4</v>
      </c>
    </row>
    <row r="26" spans="1:11" ht="24.95" customHeight="1">
      <c r="A26" s="1" t="s">
        <v>23</v>
      </c>
      <c r="B26" s="9">
        <f t="shared" si="1"/>
        <v>785</v>
      </c>
      <c r="C26" s="10">
        <v>437</v>
      </c>
      <c r="D26" s="10">
        <v>348</v>
      </c>
      <c r="E26" s="9">
        <f t="shared" si="2"/>
        <v>783</v>
      </c>
      <c r="F26" s="10">
        <v>429</v>
      </c>
      <c r="G26" s="10">
        <v>354</v>
      </c>
      <c r="H26" s="10">
        <f t="shared" si="0"/>
        <v>-8</v>
      </c>
      <c r="I26" s="10">
        <f t="shared" si="0"/>
        <v>6</v>
      </c>
    </row>
    <row r="27" spans="1:11" ht="24.95" customHeight="1">
      <c r="A27" s="1" t="s">
        <v>24</v>
      </c>
      <c r="B27" s="9">
        <f t="shared" si="1"/>
        <v>187</v>
      </c>
      <c r="C27" s="10">
        <v>76</v>
      </c>
      <c r="D27" s="10">
        <v>111</v>
      </c>
      <c r="E27" s="9">
        <f t="shared" si="2"/>
        <v>186</v>
      </c>
      <c r="F27" s="10">
        <v>76</v>
      </c>
      <c r="G27" s="10">
        <v>110</v>
      </c>
      <c r="H27" s="10">
        <f t="shared" si="0"/>
        <v>0</v>
      </c>
      <c r="I27" s="10">
        <f t="shared" si="0"/>
        <v>-1</v>
      </c>
    </row>
    <row r="28" spans="1:11" ht="24.95" customHeight="1">
      <c r="A28" s="1" t="s">
        <v>25</v>
      </c>
      <c r="B28" s="9">
        <f t="shared" si="1"/>
        <v>250</v>
      </c>
      <c r="C28" s="10">
        <v>90</v>
      </c>
      <c r="D28" s="10">
        <v>160</v>
      </c>
      <c r="E28" s="9">
        <f t="shared" si="2"/>
        <v>244</v>
      </c>
      <c r="F28" s="10">
        <v>85</v>
      </c>
      <c r="G28" s="10">
        <v>159</v>
      </c>
      <c r="H28" s="10">
        <f t="shared" si="0"/>
        <v>-5</v>
      </c>
      <c r="I28" s="10">
        <f t="shared" si="0"/>
        <v>-1</v>
      </c>
    </row>
    <row r="29" spans="1:11" ht="24.95" customHeight="1">
      <c r="A29" s="1" t="s">
        <v>67</v>
      </c>
      <c r="B29" s="9">
        <f t="shared" si="1"/>
        <v>299</v>
      </c>
      <c r="C29" s="10">
        <v>171</v>
      </c>
      <c r="D29" s="10">
        <v>128</v>
      </c>
      <c r="E29" s="9">
        <f t="shared" si="2"/>
        <v>297</v>
      </c>
      <c r="F29" s="10">
        <v>166</v>
      </c>
      <c r="G29" s="10">
        <v>131</v>
      </c>
      <c r="H29" s="10">
        <f t="shared" si="0"/>
        <v>-5</v>
      </c>
      <c r="I29" s="10">
        <f t="shared" si="0"/>
        <v>3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K29"/>
  <sheetViews>
    <sheetView workbookViewId="0">
      <selection activeCell="H15" sqref="H15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8" t="s">
        <v>27</v>
      </c>
      <c r="B3" s="160" t="s">
        <v>101</v>
      </c>
      <c r="C3" s="167"/>
      <c r="D3" s="168"/>
      <c r="E3" s="160" t="s">
        <v>102</v>
      </c>
      <c r="F3" s="167"/>
      <c r="G3" s="168"/>
      <c r="H3" s="160" t="s">
        <v>2</v>
      </c>
      <c r="I3" s="168"/>
    </row>
    <row r="4" spans="1:9" ht="27.75" customHeight="1">
      <c r="A4" s="159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34477</v>
      </c>
      <c r="C5" s="9">
        <f>SUM(C6:C29)</f>
        <v>25388</v>
      </c>
      <c r="D5" s="9">
        <f>SUM(D6:D29)</f>
        <v>9089</v>
      </c>
      <c r="E5" s="9">
        <f>G5+F5</f>
        <v>34409</v>
      </c>
      <c r="F5" s="9">
        <f>SUM(F6:F29)</f>
        <v>25247</v>
      </c>
      <c r="G5" s="9">
        <f>SUM(G6:G29)</f>
        <v>9162</v>
      </c>
      <c r="H5" s="9">
        <f t="shared" ref="H5:H29" si="0">SUM(F5-C5)</f>
        <v>-141</v>
      </c>
      <c r="I5" s="9">
        <f t="shared" ref="I5:I29" si="1">SUM(G5-D5)</f>
        <v>73</v>
      </c>
    </row>
    <row r="6" spans="1:9" ht="24.95" customHeight="1">
      <c r="A6" s="1" t="s">
        <v>3</v>
      </c>
      <c r="B6" s="9">
        <f t="shared" ref="B6:B29" si="2">C6+D6</f>
        <v>2364</v>
      </c>
      <c r="C6" s="10">
        <v>1528</v>
      </c>
      <c r="D6" s="10">
        <v>836</v>
      </c>
      <c r="E6" s="9">
        <f t="shared" ref="E6:E29" si="3">G6+F6</f>
        <v>2332</v>
      </c>
      <c r="F6" s="10">
        <v>1496</v>
      </c>
      <c r="G6" s="10">
        <v>836</v>
      </c>
      <c r="H6" s="10">
        <f t="shared" si="0"/>
        <v>-32</v>
      </c>
      <c r="I6" s="10">
        <f t="shared" si="1"/>
        <v>0</v>
      </c>
    </row>
    <row r="7" spans="1:9" ht="24.95" customHeight="1">
      <c r="A7" s="1" t="s">
        <v>4</v>
      </c>
      <c r="B7" s="9">
        <f t="shared" si="2"/>
        <v>2011</v>
      </c>
      <c r="C7" s="10">
        <v>1451</v>
      </c>
      <c r="D7" s="10">
        <v>560</v>
      </c>
      <c r="E7" s="9">
        <f t="shared" si="3"/>
        <v>2011</v>
      </c>
      <c r="F7" s="10">
        <v>1434</v>
      </c>
      <c r="G7" s="10">
        <v>577</v>
      </c>
      <c r="H7" s="10">
        <f t="shared" si="0"/>
        <v>-17</v>
      </c>
      <c r="I7" s="10">
        <f t="shared" si="1"/>
        <v>17</v>
      </c>
    </row>
    <row r="8" spans="1:9" ht="24.95" customHeight="1">
      <c r="A8" s="1" t="s">
        <v>5</v>
      </c>
      <c r="B8" s="9">
        <f t="shared" si="2"/>
        <v>6848</v>
      </c>
      <c r="C8" s="10">
        <v>4431</v>
      </c>
      <c r="D8" s="10">
        <v>2417</v>
      </c>
      <c r="E8" s="9">
        <f t="shared" si="3"/>
        <v>6892</v>
      </c>
      <c r="F8" s="10">
        <v>4445</v>
      </c>
      <c r="G8" s="10">
        <v>2447</v>
      </c>
      <c r="H8" s="10">
        <f t="shared" si="0"/>
        <v>14</v>
      </c>
      <c r="I8" s="10">
        <f t="shared" si="1"/>
        <v>30</v>
      </c>
    </row>
    <row r="9" spans="1:9" ht="24.95" customHeight="1">
      <c r="A9" s="1" t="s">
        <v>61</v>
      </c>
      <c r="B9" s="9">
        <f t="shared" si="2"/>
        <v>2529</v>
      </c>
      <c r="C9" s="10">
        <v>1986</v>
      </c>
      <c r="D9" s="10">
        <v>543</v>
      </c>
      <c r="E9" s="9">
        <f t="shared" si="3"/>
        <v>2541</v>
      </c>
      <c r="F9" s="10">
        <v>1986</v>
      </c>
      <c r="G9" s="10">
        <v>555</v>
      </c>
      <c r="H9" s="10">
        <f t="shared" si="0"/>
        <v>0</v>
      </c>
      <c r="I9" s="10">
        <f t="shared" si="1"/>
        <v>12</v>
      </c>
    </row>
    <row r="10" spans="1:9" ht="24.95" customHeight="1">
      <c r="A10" s="1" t="s">
        <v>6</v>
      </c>
      <c r="B10" s="9">
        <f t="shared" si="2"/>
        <v>186</v>
      </c>
      <c r="C10" s="10">
        <v>106</v>
      </c>
      <c r="D10" s="10">
        <v>80</v>
      </c>
      <c r="E10" s="9">
        <f t="shared" si="3"/>
        <v>183</v>
      </c>
      <c r="F10" s="10">
        <v>105</v>
      </c>
      <c r="G10" s="10">
        <v>78</v>
      </c>
      <c r="H10" s="10">
        <f t="shared" si="0"/>
        <v>-1</v>
      </c>
      <c r="I10" s="10">
        <f t="shared" si="1"/>
        <v>-2</v>
      </c>
    </row>
    <row r="11" spans="1:9" ht="24.95" customHeight="1">
      <c r="A11" s="1" t="s">
        <v>7</v>
      </c>
      <c r="B11" s="9">
        <f t="shared" si="2"/>
        <v>561</v>
      </c>
      <c r="C11" s="10">
        <v>454</v>
      </c>
      <c r="D11" s="10">
        <v>107</v>
      </c>
      <c r="E11" s="9">
        <f t="shared" si="3"/>
        <v>554</v>
      </c>
      <c r="F11" s="10">
        <v>444</v>
      </c>
      <c r="G11" s="10">
        <v>110</v>
      </c>
      <c r="H11" s="10">
        <f t="shared" si="0"/>
        <v>-10</v>
      </c>
      <c r="I11" s="10">
        <f t="shared" si="1"/>
        <v>3</v>
      </c>
    </row>
    <row r="12" spans="1:9" ht="24.95" customHeight="1">
      <c r="A12" s="1" t="s">
        <v>8</v>
      </c>
      <c r="B12" s="9">
        <f t="shared" si="2"/>
        <v>1753</v>
      </c>
      <c r="C12" s="10">
        <v>1567</v>
      </c>
      <c r="D12" s="10">
        <v>186</v>
      </c>
      <c r="E12" s="9">
        <f t="shared" si="3"/>
        <v>1771</v>
      </c>
      <c r="F12" s="10">
        <v>1581</v>
      </c>
      <c r="G12" s="10">
        <v>190</v>
      </c>
      <c r="H12" s="10">
        <f t="shared" si="0"/>
        <v>14</v>
      </c>
      <c r="I12" s="10">
        <f t="shared" si="1"/>
        <v>4</v>
      </c>
    </row>
    <row r="13" spans="1:9" ht="24.95" customHeight="1">
      <c r="A13" s="1" t="s">
        <v>9</v>
      </c>
      <c r="B13" s="9">
        <f t="shared" si="2"/>
        <v>745</v>
      </c>
      <c r="C13" s="10">
        <v>520</v>
      </c>
      <c r="D13" s="10">
        <v>225</v>
      </c>
      <c r="E13" s="9">
        <f t="shared" si="3"/>
        <v>729</v>
      </c>
      <c r="F13" s="10">
        <v>510</v>
      </c>
      <c r="G13" s="10">
        <v>219</v>
      </c>
      <c r="H13" s="10">
        <f t="shared" si="0"/>
        <v>-10</v>
      </c>
      <c r="I13" s="10">
        <f t="shared" si="1"/>
        <v>-6</v>
      </c>
    </row>
    <row r="14" spans="1:9" ht="24.95" customHeight="1">
      <c r="A14" s="1" t="s">
        <v>10</v>
      </c>
      <c r="B14" s="9">
        <f t="shared" si="2"/>
        <v>761</v>
      </c>
      <c r="C14" s="10">
        <v>653</v>
      </c>
      <c r="D14" s="10">
        <v>108</v>
      </c>
      <c r="E14" s="9">
        <f t="shared" si="3"/>
        <v>769</v>
      </c>
      <c r="F14" s="10">
        <v>661</v>
      </c>
      <c r="G14" s="10">
        <v>108</v>
      </c>
      <c r="H14" s="10">
        <f t="shared" si="0"/>
        <v>8</v>
      </c>
      <c r="I14" s="10">
        <f t="shared" si="1"/>
        <v>0</v>
      </c>
    </row>
    <row r="15" spans="1:9" ht="24.95" customHeight="1">
      <c r="A15" s="1" t="s">
        <v>11</v>
      </c>
      <c r="B15" s="9">
        <f t="shared" si="2"/>
        <v>4314</v>
      </c>
      <c r="C15" s="10">
        <v>3627</v>
      </c>
      <c r="D15" s="10">
        <v>687</v>
      </c>
      <c r="E15" s="9">
        <f t="shared" si="3"/>
        <v>4281</v>
      </c>
      <c r="F15" s="10">
        <v>3594</v>
      </c>
      <c r="G15" s="10">
        <v>687</v>
      </c>
      <c r="H15" s="10">
        <f t="shared" si="0"/>
        <v>-33</v>
      </c>
      <c r="I15" s="10">
        <f t="shared" si="1"/>
        <v>0</v>
      </c>
    </row>
    <row r="16" spans="1:9" ht="24.95" customHeight="1">
      <c r="A16" s="1" t="s">
        <v>12</v>
      </c>
      <c r="B16" s="9">
        <f t="shared" si="2"/>
        <v>3326</v>
      </c>
      <c r="C16" s="10">
        <v>2757</v>
      </c>
      <c r="D16" s="10">
        <v>569</v>
      </c>
      <c r="E16" s="9">
        <f t="shared" si="3"/>
        <v>3306</v>
      </c>
      <c r="F16" s="10">
        <v>2730</v>
      </c>
      <c r="G16" s="10">
        <v>576</v>
      </c>
      <c r="H16" s="10">
        <f t="shared" si="0"/>
        <v>-27</v>
      </c>
      <c r="I16" s="10">
        <f t="shared" si="1"/>
        <v>7</v>
      </c>
    </row>
    <row r="17" spans="1:11" ht="24.95" customHeight="1">
      <c r="A17" s="1" t="s">
        <v>13</v>
      </c>
      <c r="B17" s="9">
        <f t="shared" si="2"/>
        <v>1922</v>
      </c>
      <c r="C17" s="10">
        <v>1676</v>
      </c>
      <c r="D17" s="10">
        <v>246</v>
      </c>
      <c r="E17" s="9">
        <f t="shared" si="3"/>
        <v>1900</v>
      </c>
      <c r="F17" s="10">
        <v>1662</v>
      </c>
      <c r="G17" s="10">
        <v>238</v>
      </c>
      <c r="H17" s="10">
        <f t="shared" si="0"/>
        <v>-14</v>
      </c>
      <c r="I17" s="10">
        <f t="shared" si="1"/>
        <v>-8</v>
      </c>
    </row>
    <row r="18" spans="1:11" ht="24.95" customHeight="1">
      <c r="A18" s="1" t="s">
        <v>14</v>
      </c>
      <c r="B18" s="9">
        <f t="shared" si="2"/>
        <v>2556</v>
      </c>
      <c r="C18" s="10">
        <v>2033</v>
      </c>
      <c r="D18" s="10">
        <v>523</v>
      </c>
      <c r="E18" s="9">
        <f t="shared" si="3"/>
        <v>2540</v>
      </c>
      <c r="F18" s="10">
        <v>2018</v>
      </c>
      <c r="G18" s="10">
        <v>522</v>
      </c>
      <c r="H18" s="10">
        <f t="shared" si="0"/>
        <v>-15</v>
      </c>
      <c r="I18" s="10">
        <f t="shared" si="1"/>
        <v>-1</v>
      </c>
      <c r="K18" s="21"/>
    </row>
    <row r="19" spans="1:11" ht="24.95" customHeight="1">
      <c r="A19" s="1" t="s">
        <v>15</v>
      </c>
      <c r="B19" s="9">
        <f t="shared" si="2"/>
        <v>452</v>
      </c>
      <c r="C19" s="10">
        <v>386</v>
      </c>
      <c r="D19" s="10">
        <v>66</v>
      </c>
      <c r="E19" s="9">
        <f t="shared" si="3"/>
        <v>455</v>
      </c>
      <c r="F19" s="10">
        <v>383</v>
      </c>
      <c r="G19" s="10">
        <v>72</v>
      </c>
      <c r="H19" s="10">
        <f t="shared" si="0"/>
        <v>-3</v>
      </c>
      <c r="I19" s="10">
        <f t="shared" si="1"/>
        <v>6</v>
      </c>
    </row>
    <row r="20" spans="1:11" ht="24.95" customHeight="1">
      <c r="A20" s="1" t="s">
        <v>17</v>
      </c>
      <c r="B20" s="9">
        <f t="shared" si="2"/>
        <v>858</v>
      </c>
      <c r="C20" s="10">
        <v>433</v>
      </c>
      <c r="D20" s="10">
        <v>425</v>
      </c>
      <c r="E20" s="9">
        <f t="shared" si="3"/>
        <v>871</v>
      </c>
      <c r="F20" s="10">
        <v>434</v>
      </c>
      <c r="G20" s="10">
        <v>437</v>
      </c>
      <c r="H20" s="10">
        <f t="shared" si="0"/>
        <v>1</v>
      </c>
      <c r="I20" s="10">
        <f t="shared" si="1"/>
        <v>12</v>
      </c>
    </row>
    <row r="21" spans="1:11" ht="24.95" customHeight="1">
      <c r="A21" s="1" t="s">
        <v>18</v>
      </c>
      <c r="B21" s="9">
        <f t="shared" si="2"/>
        <v>352</v>
      </c>
      <c r="C21" s="10">
        <v>183</v>
      </c>
      <c r="D21" s="10">
        <v>169</v>
      </c>
      <c r="E21" s="9">
        <f t="shared" si="3"/>
        <v>349</v>
      </c>
      <c r="F21" s="10">
        <v>180</v>
      </c>
      <c r="G21" s="10">
        <v>169</v>
      </c>
      <c r="H21" s="10">
        <f t="shared" si="0"/>
        <v>-3</v>
      </c>
      <c r="I21" s="10">
        <f t="shared" si="1"/>
        <v>0</v>
      </c>
    </row>
    <row r="22" spans="1:11" ht="24.95" customHeight="1">
      <c r="A22" s="1" t="s">
        <v>19</v>
      </c>
      <c r="B22" s="9">
        <f t="shared" si="2"/>
        <v>163</v>
      </c>
      <c r="C22" s="10">
        <v>63</v>
      </c>
      <c r="D22" s="10">
        <v>100</v>
      </c>
      <c r="E22" s="9">
        <f t="shared" si="3"/>
        <v>164</v>
      </c>
      <c r="F22" s="10">
        <v>63</v>
      </c>
      <c r="G22" s="10">
        <v>101</v>
      </c>
      <c r="H22" s="10">
        <f t="shared" si="0"/>
        <v>0</v>
      </c>
      <c r="I22" s="10">
        <f t="shared" si="1"/>
        <v>1</v>
      </c>
    </row>
    <row r="23" spans="1:11" ht="24.95" customHeight="1">
      <c r="A23" s="1" t="s">
        <v>20</v>
      </c>
      <c r="B23" s="9">
        <f t="shared" si="2"/>
        <v>213</v>
      </c>
      <c r="C23" s="10">
        <v>143</v>
      </c>
      <c r="D23" s="10">
        <v>70</v>
      </c>
      <c r="E23" s="9">
        <f t="shared" si="3"/>
        <v>208</v>
      </c>
      <c r="F23" s="10">
        <v>140</v>
      </c>
      <c r="G23" s="10">
        <v>68</v>
      </c>
      <c r="H23" s="10">
        <f t="shared" si="0"/>
        <v>-3</v>
      </c>
      <c r="I23" s="10">
        <f t="shared" si="1"/>
        <v>-2</v>
      </c>
    </row>
    <row r="24" spans="1:11" ht="24.95" customHeight="1">
      <c r="A24" s="1" t="s">
        <v>21</v>
      </c>
      <c r="B24" s="9">
        <f t="shared" si="2"/>
        <v>224</v>
      </c>
      <c r="C24" s="10">
        <v>142</v>
      </c>
      <c r="D24" s="10">
        <v>82</v>
      </c>
      <c r="E24" s="9">
        <f t="shared" si="3"/>
        <v>224</v>
      </c>
      <c r="F24" s="10">
        <v>141</v>
      </c>
      <c r="G24" s="10">
        <v>83</v>
      </c>
      <c r="H24" s="10">
        <f t="shared" si="0"/>
        <v>-1</v>
      </c>
      <c r="I24" s="10">
        <f t="shared" si="1"/>
        <v>1</v>
      </c>
    </row>
    <row r="25" spans="1:11" ht="24.95" customHeight="1">
      <c r="A25" s="1" t="s">
        <v>22</v>
      </c>
      <c r="B25" s="9">
        <f t="shared" si="2"/>
        <v>829</v>
      </c>
      <c r="C25" s="10">
        <v>493</v>
      </c>
      <c r="D25" s="10">
        <v>336</v>
      </c>
      <c r="E25" s="9">
        <f t="shared" si="3"/>
        <v>812</v>
      </c>
      <c r="F25" s="10">
        <v>481</v>
      </c>
      <c r="G25" s="10">
        <v>331</v>
      </c>
      <c r="H25" s="10">
        <f t="shared" si="0"/>
        <v>-12</v>
      </c>
      <c r="I25" s="10">
        <f t="shared" si="1"/>
        <v>-5</v>
      </c>
    </row>
    <row r="26" spans="1:11" ht="24.95" customHeight="1">
      <c r="A26" s="1" t="s">
        <v>23</v>
      </c>
      <c r="B26" s="9">
        <f t="shared" si="2"/>
        <v>783</v>
      </c>
      <c r="C26" s="10">
        <v>429</v>
      </c>
      <c r="D26" s="10">
        <v>354</v>
      </c>
      <c r="E26" s="9">
        <f t="shared" si="3"/>
        <v>787</v>
      </c>
      <c r="F26" s="10">
        <v>431</v>
      </c>
      <c r="G26" s="10">
        <v>356</v>
      </c>
      <c r="H26" s="10">
        <f t="shared" si="0"/>
        <v>2</v>
      </c>
      <c r="I26" s="10">
        <f t="shared" si="1"/>
        <v>2</v>
      </c>
    </row>
    <row r="27" spans="1:11" ht="24.95" customHeight="1">
      <c r="A27" s="1" t="s">
        <v>24</v>
      </c>
      <c r="B27" s="9">
        <f t="shared" si="2"/>
        <v>186</v>
      </c>
      <c r="C27" s="10">
        <v>76</v>
      </c>
      <c r="D27" s="10">
        <v>110</v>
      </c>
      <c r="E27" s="9">
        <f t="shared" si="3"/>
        <v>183</v>
      </c>
      <c r="F27" s="10">
        <v>75</v>
      </c>
      <c r="G27" s="10">
        <v>108</v>
      </c>
      <c r="H27" s="10">
        <f t="shared" si="0"/>
        <v>-1</v>
      </c>
      <c r="I27" s="10">
        <f t="shared" si="1"/>
        <v>-2</v>
      </c>
    </row>
    <row r="28" spans="1:11" ht="24.95" customHeight="1">
      <c r="A28" s="1" t="s">
        <v>25</v>
      </c>
      <c r="B28" s="9">
        <f t="shared" si="2"/>
        <v>244</v>
      </c>
      <c r="C28" s="10">
        <v>85</v>
      </c>
      <c r="D28" s="10">
        <v>159</v>
      </c>
      <c r="E28" s="9">
        <f t="shared" si="3"/>
        <v>239</v>
      </c>
      <c r="F28" s="10">
        <v>81</v>
      </c>
      <c r="G28" s="10">
        <v>158</v>
      </c>
      <c r="H28" s="10">
        <f t="shared" si="0"/>
        <v>-4</v>
      </c>
      <c r="I28" s="10">
        <f t="shared" si="1"/>
        <v>-1</v>
      </c>
    </row>
    <row r="29" spans="1:11" ht="24.95" customHeight="1">
      <c r="A29" s="1" t="s">
        <v>67</v>
      </c>
      <c r="B29" s="9">
        <f t="shared" si="2"/>
        <v>297</v>
      </c>
      <c r="C29" s="10">
        <v>166</v>
      </c>
      <c r="D29" s="10">
        <v>131</v>
      </c>
      <c r="E29" s="9">
        <f t="shared" si="3"/>
        <v>308</v>
      </c>
      <c r="F29" s="10">
        <v>172</v>
      </c>
      <c r="G29" s="10">
        <v>136</v>
      </c>
      <c r="H29" s="10">
        <f t="shared" si="0"/>
        <v>6</v>
      </c>
      <c r="I29" s="10">
        <f t="shared" si="1"/>
        <v>5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K29"/>
  <sheetViews>
    <sheetView workbookViewId="0">
      <selection activeCell="G12" sqref="G12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8" t="s">
        <v>27</v>
      </c>
      <c r="B3" s="160" t="s">
        <v>102</v>
      </c>
      <c r="C3" s="167"/>
      <c r="D3" s="168"/>
      <c r="E3" s="160" t="s">
        <v>103</v>
      </c>
      <c r="F3" s="167"/>
      <c r="G3" s="168"/>
      <c r="H3" s="160" t="s">
        <v>2</v>
      </c>
      <c r="I3" s="168"/>
    </row>
    <row r="4" spans="1:9" ht="27.75" customHeight="1">
      <c r="A4" s="159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34409</v>
      </c>
      <c r="C5" s="9">
        <f>SUM(C6:C29)</f>
        <v>25247</v>
      </c>
      <c r="D5" s="9">
        <f>SUM(D6:D29)</f>
        <v>9162</v>
      </c>
      <c r="E5" s="9">
        <f>G5+F5</f>
        <v>33967</v>
      </c>
      <c r="F5" s="9">
        <f>SUM(F6:F29)</f>
        <v>24814</v>
      </c>
      <c r="G5" s="9">
        <f>SUM(G6:G29)</f>
        <v>9153</v>
      </c>
      <c r="H5" s="9">
        <f t="shared" ref="H5:I29" si="0">SUM(F5-C5)</f>
        <v>-433</v>
      </c>
      <c r="I5" s="9">
        <f t="shared" si="0"/>
        <v>-9</v>
      </c>
    </row>
    <row r="6" spans="1:9" ht="24.95" customHeight="1">
      <c r="A6" s="1" t="s">
        <v>3</v>
      </c>
      <c r="B6" s="9">
        <f t="shared" ref="B6:B29" si="1">C6+D6</f>
        <v>2332</v>
      </c>
      <c r="C6" s="10">
        <v>1496</v>
      </c>
      <c r="D6" s="10">
        <v>836</v>
      </c>
      <c r="E6" s="9">
        <f t="shared" ref="E6:E29" si="2">G6+F6</f>
        <v>2291</v>
      </c>
      <c r="F6" s="10">
        <v>1469</v>
      </c>
      <c r="G6" s="10">
        <v>822</v>
      </c>
      <c r="H6" s="10">
        <f t="shared" si="0"/>
        <v>-27</v>
      </c>
      <c r="I6" s="10">
        <f t="shared" si="0"/>
        <v>-14</v>
      </c>
    </row>
    <row r="7" spans="1:9" ht="24.95" customHeight="1">
      <c r="A7" s="1" t="s">
        <v>4</v>
      </c>
      <c r="B7" s="9">
        <f t="shared" si="1"/>
        <v>2011</v>
      </c>
      <c r="C7" s="10">
        <v>1434</v>
      </c>
      <c r="D7" s="10">
        <v>577</v>
      </c>
      <c r="E7" s="9">
        <f t="shared" si="2"/>
        <v>2004</v>
      </c>
      <c r="F7" s="10">
        <v>1419</v>
      </c>
      <c r="G7" s="10">
        <v>585</v>
      </c>
      <c r="H7" s="10">
        <f t="shared" si="0"/>
        <v>-15</v>
      </c>
      <c r="I7" s="10">
        <f t="shared" si="0"/>
        <v>8</v>
      </c>
    </row>
    <row r="8" spans="1:9" ht="24.95" customHeight="1">
      <c r="A8" s="1" t="s">
        <v>5</v>
      </c>
      <c r="B8" s="9">
        <f t="shared" si="1"/>
        <v>6892</v>
      </c>
      <c r="C8" s="10">
        <v>4445</v>
      </c>
      <c r="D8" s="10">
        <v>2447</v>
      </c>
      <c r="E8" s="9">
        <f t="shared" si="2"/>
        <v>6906</v>
      </c>
      <c r="F8" s="10">
        <v>4462</v>
      </c>
      <c r="G8" s="10">
        <v>2444</v>
      </c>
      <c r="H8" s="10">
        <f t="shared" si="0"/>
        <v>17</v>
      </c>
      <c r="I8" s="10">
        <f t="shared" si="0"/>
        <v>-3</v>
      </c>
    </row>
    <row r="9" spans="1:9" ht="24.95" customHeight="1">
      <c r="A9" s="1" t="s">
        <v>61</v>
      </c>
      <c r="B9" s="9">
        <f t="shared" si="1"/>
        <v>2541</v>
      </c>
      <c r="C9" s="10">
        <v>1986</v>
      </c>
      <c r="D9" s="10">
        <v>555</v>
      </c>
      <c r="E9" s="9">
        <f t="shared" si="2"/>
        <v>2487</v>
      </c>
      <c r="F9" s="10">
        <f>1781+148</f>
        <v>1929</v>
      </c>
      <c r="G9" s="10">
        <f>510+48</f>
        <v>558</v>
      </c>
      <c r="H9" s="10">
        <f t="shared" si="0"/>
        <v>-57</v>
      </c>
      <c r="I9" s="10">
        <f t="shared" si="0"/>
        <v>3</v>
      </c>
    </row>
    <row r="10" spans="1:9" ht="24.95" customHeight="1">
      <c r="A10" s="1" t="s">
        <v>6</v>
      </c>
      <c r="B10" s="9">
        <f t="shared" si="1"/>
        <v>183</v>
      </c>
      <c r="C10" s="10">
        <v>105</v>
      </c>
      <c r="D10" s="10">
        <v>78</v>
      </c>
      <c r="E10" s="9">
        <f t="shared" si="2"/>
        <v>174</v>
      </c>
      <c r="F10" s="10">
        <v>97</v>
      </c>
      <c r="G10" s="10">
        <v>77</v>
      </c>
      <c r="H10" s="10">
        <f t="shared" si="0"/>
        <v>-8</v>
      </c>
      <c r="I10" s="10">
        <f t="shared" si="0"/>
        <v>-1</v>
      </c>
    </row>
    <row r="11" spans="1:9" ht="24.95" customHeight="1">
      <c r="A11" s="1" t="s">
        <v>7</v>
      </c>
      <c r="B11" s="9">
        <f t="shared" si="1"/>
        <v>554</v>
      </c>
      <c r="C11" s="10">
        <v>444</v>
      </c>
      <c r="D11" s="10">
        <v>110</v>
      </c>
      <c r="E11" s="9">
        <f t="shared" si="2"/>
        <v>540</v>
      </c>
      <c r="F11" s="10">
        <v>430</v>
      </c>
      <c r="G11" s="10">
        <v>110</v>
      </c>
      <c r="H11" s="10">
        <f t="shared" si="0"/>
        <v>-14</v>
      </c>
      <c r="I11" s="10">
        <f t="shared" si="0"/>
        <v>0</v>
      </c>
    </row>
    <row r="12" spans="1:9" ht="24.95" customHeight="1">
      <c r="A12" s="1" t="s">
        <v>8</v>
      </c>
      <c r="B12" s="9">
        <f t="shared" si="1"/>
        <v>1771</v>
      </c>
      <c r="C12" s="10">
        <v>1581</v>
      </c>
      <c r="D12" s="10">
        <v>190</v>
      </c>
      <c r="E12" s="9">
        <f t="shared" si="2"/>
        <v>1737</v>
      </c>
      <c r="F12" s="10">
        <v>1548</v>
      </c>
      <c r="G12" s="10">
        <v>189</v>
      </c>
      <c r="H12" s="10">
        <f t="shared" si="0"/>
        <v>-33</v>
      </c>
      <c r="I12" s="10">
        <f t="shared" si="0"/>
        <v>-1</v>
      </c>
    </row>
    <row r="13" spans="1:9" ht="24.95" customHeight="1">
      <c r="A13" s="1" t="s">
        <v>9</v>
      </c>
      <c r="B13" s="9">
        <f t="shared" si="1"/>
        <v>729</v>
      </c>
      <c r="C13" s="10">
        <v>510</v>
      </c>
      <c r="D13" s="10">
        <v>219</v>
      </c>
      <c r="E13" s="9">
        <f t="shared" si="2"/>
        <v>706</v>
      </c>
      <c r="F13" s="10">
        <v>493</v>
      </c>
      <c r="G13" s="10">
        <v>213</v>
      </c>
      <c r="H13" s="10">
        <f t="shared" si="0"/>
        <v>-17</v>
      </c>
      <c r="I13" s="10">
        <f t="shared" si="0"/>
        <v>-6</v>
      </c>
    </row>
    <row r="14" spans="1:9" ht="24.95" customHeight="1">
      <c r="A14" s="1" t="s">
        <v>10</v>
      </c>
      <c r="B14" s="9">
        <f t="shared" si="1"/>
        <v>769</v>
      </c>
      <c r="C14" s="10">
        <v>661</v>
      </c>
      <c r="D14" s="10">
        <v>108</v>
      </c>
      <c r="E14" s="9">
        <f t="shared" si="2"/>
        <v>762</v>
      </c>
      <c r="F14" s="10">
        <v>656</v>
      </c>
      <c r="G14" s="10">
        <v>106</v>
      </c>
      <c r="H14" s="10">
        <f t="shared" si="0"/>
        <v>-5</v>
      </c>
      <c r="I14" s="10">
        <f t="shared" si="0"/>
        <v>-2</v>
      </c>
    </row>
    <row r="15" spans="1:9" ht="24.95" customHeight="1">
      <c r="A15" s="1" t="s">
        <v>11</v>
      </c>
      <c r="B15" s="9">
        <f t="shared" si="1"/>
        <v>4281</v>
      </c>
      <c r="C15" s="10">
        <v>3594</v>
      </c>
      <c r="D15" s="10">
        <v>687</v>
      </c>
      <c r="E15" s="9">
        <f t="shared" si="2"/>
        <v>4205</v>
      </c>
      <c r="F15" s="10">
        <v>3519</v>
      </c>
      <c r="G15" s="10">
        <v>686</v>
      </c>
      <c r="H15" s="10">
        <f t="shared" si="0"/>
        <v>-75</v>
      </c>
      <c r="I15" s="10">
        <f t="shared" si="0"/>
        <v>-1</v>
      </c>
    </row>
    <row r="16" spans="1:9" ht="24.95" customHeight="1">
      <c r="A16" s="1" t="s">
        <v>12</v>
      </c>
      <c r="B16" s="9">
        <f t="shared" si="1"/>
        <v>3306</v>
      </c>
      <c r="C16" s="10">
        <v>2730</v>
      </c>
      <c r="D16" s="10">
        <v>576</v>
      </c>
      <c r="E16" s="9">
        <f t="shared" si="2"/>
        <v>3277</v>
      </c>
      <c r="F16" s="10">
        <v>2680</v>
      </c>
      <c r="G16" s="10">
        <v>597</v>
      </c>
      <c r="H16" s="10">
        <f t="shared" si="0"/>
        <v>-50</v>
      </c>
      <c r="I16" s="10">
        <f t="shared" si="0"/>
        <v>21</v>
      </c>
    </row>
    <row r="17" spans="1:11" ht="24.95" customHeight="1">
      <c r="A17" s="1" t="s">
        <v>13</v>
      </c>
      <c r="B17" s="9">
        <f t="shared" si="1"/>
        <v>1900</v>
      </c>
      <c r="C17" s="10">
        <v>1662</v>
      </c>
      <c r="D17" s="10">
        <v>238</v>
      </c>
      <c r="E17" s="9">
        <f t="shared" si="2"/>
        <v>1847</v>
      </c>
      <c r="F17" s="10">
        <v>1612</v>
      </c>
      <c r="G17" s="10">
        <v>235</v>
      </c>
      <c r="H17" s="10">
        <f t="shared" si="0"/>
        <v>-50</v>
      </c>
      <c r="I17" s="10">
        <f t="shared" si="0"/>
        <v>-3</v>
      </c>
    </row>
    <row r="18" spans="1:11" ht="24.95" customHeight="1">
      <c r="A18" s="1" t="s">
        <v>14</v>
      </c>
      <c r="B18" s="9">
        <f t="shared" si="1"/>
        <v>2540</v>
      </c>
      <c r="C18" s="10">
        <v>2018</v>
      </c>
      <c r="D18" s="10">
        <v>522</v>
      </c>
      <c r="E18" s="9">
        <f t="shared" si="2"/>
        <v>2503</v>
      </c>
      <c r="F18" s="10">
        <v>1981</v>
      </c>
      <c r="G18" s="10">
        <v>522</v>
      </c>
      <c r="H18" s="10">
        <f t="shared" si="0"/>
        <v>-37</v>
      </c>
      <c r="I18" s="10">
        <f t="shared" si="0"/>
        <v>0</v>
      </c>
      <c r="K18" s="21"/>
    </row>
    <row r="19" spans="1:11" ht="24.95" customHeight="1">
      <c r="A19" s="1" t="s">
        <v>15</v>
      </c>
      <c r="B19" s="9">
        <f t="shared" si="1"/>
        <v>455</v>
      </c>
      <c r="C19" s="10">
        <v>383</v>
      </c>
      <c r="D19" s="10">
        <v>72</v>
      </c>
      <c r="E19" s="9">
        <f t="shared" si="2"/>
        <v>439</v>
      </c>
      <c r="F19" s="10">
        <v>369</v>
      </c>
      <c r="G19" s="10">
        <v>70</v>
      </c>
      <c r="H19" s="10">
        <f t="shared" si="0"/>
        <v>-14</v>
      </c>
      <c r="I19" s="10">
        <f t="shared" si="0"/>
        <v>-2</v>
      </c>
    </row>
    <row r="20" spans="1:11" ht="24.95" customHeight="1">
      <c r="A20" s="1" t="s">
        <v>17</v>
      </c>
      <c r="B20" s="9">
        <f t="shared" si="1"/>
        <v>871</v>
      </c>
      <c r="C20" s="10">
        <v>434</v>
      </c>
      <c r="D20" s="10">
        <v>437</v>
      </c>
      <c r="E20" s="9">
        <f t="shared" si="2"/>
        <v>853</v>
      </c>
      <c r="F20" s="10">
        <v>426</v>
      </c>
      <c r="G20" s="10">
        <v>427</v>
      </c>
      <c r="H20" s="10">
        <f t="shared" si="0"/>
        <v>-8</v>
      </c>
      <c r="I20" s="10">
        <f t="shared" si="0"/>
        <v>-10</v>
      </c>
    </row>
    <row r="21" spans="1:11" ht="24.95" customHeight="1">
      <c r="A21" s="1" t="s">
        <v>18</v>
      </c>
      <c r="B21" s="9">
        <f t="shared" si="1"/>
        <v>349</v>
      </c>
      <c r="C21" s="10">
        <v>180</v>
      </c>
      <c r="D21" s="10">
        <v>169</v>
      </c>
      <c r="E21" s="9">
        <f t="shared" si="2"/>
        <v>345</v>
      </c>
      <c r="F21" s="10">
        <v>178</v>
      </c>
      <c r="G21" s="10">
        <v>167</v>
      </c>
      <c r="H21" s="10">
        <f t="shared" si="0"/>
        <v>-2</v>
      </c>
      <c r="I21" s="10">
        <f t="shared" si="0"/>
        <v>-2</v>
      </c>
    </row>
    <row r="22" spans="1:11" ht="24.95" customHeight="1">
      <c r="A22" s="1" t="s">
        <v>19</v>
      </c>
      <c r="B22" s="9">
        <f t="shared" si="1"/>
        <v>164</v>
      </c>
      <c r="C22" s="10">
        <v>63</v>
      </c>
      <c r="D22" s="10">
        <v>101</v>
      </c>
      <c r="E22" s="9">
        <f t="shared" si="2"/>
        <v>168</v>
      </c>
      <c r="F22" s="10">
        <v>64</v>
      </c>
      <c r="G22" s="10">
        <v>104</v>
      </c>
      <c r="H22" s="10">
        <f t="shared" si="0"/>
        <v>1</v>
      </c>
      <c r="I22" s="10">
        <f t="shared" si="0"/>
        <v>3</v>
      </c>
    </row>
    <row r="23" spans="1:11" ht="24.95" customHeight="1">
      <c r="A23" s="1" t="s">
        <v>20</v>
      </c>
      <c r="B23" s="9">
        <f t="shared" si="1"/>
        <v>208</v>
      </c>
      <c r="C23" s="10">
        <v>140</v>
      </c>
      <c r="D23" s="10">
        <v>68</v>
      </c>
      <c r="E23" s="9">
        <f t="shared" si="2"/>
        <v>207</v>
      </c>
      <c r="F23" s="10">
        <v>135</v>
      </c>
      <c r="G23" s="10">
        <v>72</v>
      </c>
      <c r="H23" s="10">
        <f t="shared" si="0"/>
        <v>-5</v>
      </c>
      <c r="I23" s="10">
        <f t="shared" si="0"/>
        <v>4</v>
      </c>
    </row>
    <row r="24" spans="1:11" ht="24.95" customHeight="1">
      <c r="A24" s="1" t="s">
        <v>21</v>
      </c>
      <c r="B24" s="9">
        <f t="shared" si="1"/>
        <v>224</v>
      </c>
      <c r="C24" s="10">
        <v>141</v>
      </c>
      <c r="D24" s="10">
        <v>83</v>
      </c>
      <c r="E24" s="9">
        <f t="shared" si="2"/>
        <v>228</v>
      </c>
      <c r="F24" s="10">
        <v>142</v>
      </c>
      <c r="G24" s="10">
        <v>86</v>
      </c>
      <c r="H24" s="10">
        <f t="shared" si="0"/>
        <v>1</v>
      </c>
      <c r="I24" s="10">
        <f t="shared" si="0"/>
        <v>3</v>
      </c>
    </row>
    <row r="25" spans="1:11" ht="24.95" customHeight="1">
      <c r="A25" s="1" t="s">
        <v>22</v>
      </c>
      <c r="B25" s="9">
        <f t="shared" si="1"/>
        <v>812</v>
      </c>
      <c r="C25" s="10">
        <v>481</v>
      </c>
      <c r="D25" s="10">
        <v>331</v>
      </c>
      <c r="E25" s="9">
        <f t="shared" si="2"/>
        <v>804</v>
      </c>
      <c r="F25" s="10">
        <v>470</v>
      </c>
      <c r="G25" s="10">
        <v>334</v>
      </c>
      <c r="H25" s="10">
        <f t="shared" si="0"/>
        <v>-11</v>
      </c>
      <c r="I25" s="10">
        <f t="shared" si="0"/>
        <v>3</v>
      </c>
    </row>
    <row r="26" spans="1:11" ht="24.95" customHeight="1">
      <c r="A26" s="1" t="s">
        <v>23</v>
      </c>
      <c r="B26" s="9">
        <f t="shared" si="1"/>
        <v>787</v>
      </c>
      <c r="C26" s="10">
        <v>431</v>
      </c>
      <c r="D26" s="10">
        <v>356</v>
      </c>
      <c r="E26" s="9">
        <f t="shared" si="2"/>
        <v>766</v>
      </c>
      <c r="F26" s="10">
        <v>420</v>
      </c>
      <c r="G26" s="10">
        <v>346</v>
      </c>
      <c r="H26" s="10">
        <f t="shared" si="0"/>
        <v>-11</v>
      </c>
      <c r="I26" s="10">
        <f t="shared" si="0"/>
        <v>-10</v>
      </c>
    </row>
    <row r="27" spans="1:11" ht="24.95" customHeight="1">
      <c r="A27" s="1" t="s">
        <v>24</v>
      </c>
      <c r="B27" s="9">
        <f t="shared" si="1"/>
        <v>183</v>
      </c>
      <c r="C27" s="10">
        <v>75</v>
      </c>
      <c r="D27" s="10">
        <v>108</v>
      </c>
      <c r="E27" s="9">
        <f t="shared" si="2"/>
        <v>185</v>
      </c>
      <c r="F27" s="10">
        <v>75</v>
      </c>
      <c r="G27" s="10">
        <v>110</v>
      </c>
      <c r="H27" s="10">
        <f t="shared" si="0"/>
        <v>0</v>
      </c>
      <c r="I27" s="10">
        <f t="shared" si="0"/>
        <v>2</v>
      </c>
    </row>
    <row r="28" spans="1:11" ht="24.95" customHeight="1">
      <c r="A28" s="1" t="s">
        <v>25</v>
      </c>
      <c r="B28" s="9">
        <f t="shared" si="1"/>
        <v>239</v>
      </c>
      <c r="C28" s="10">
        <v>81</v>
      </c>
      <c r="D28" s="10">
        <v>158</v>
      </c>
      <c r="E28" s="9">
        <f t="shared" si="2"/>
        <v>227</v>
      </c>
      <c r="F28" s="10">
        <v>76</v>
      </c>
      <c r="G28" s="10">
        <v>151</v>
      </c>
      <c r="H28" s="10">
        <f t="shared" si="0"/>
        <v>-5</v>
      </c>
      <c r="I28" s="10">
        <f t="shared" si="0"/>
        <v>-7</v>
      </c>
    </row>
    <row r="29" spans="1:11" ht="24.95" customHeight="1">
      <c r="A29" s="1" t="s">
        <v>67</v>
      </c>
      <c r="B29" s="9">
        <f t="shared" si="1"/>
        <v>308</v>
      </c>
      <c r="C29" s="10">
        <v>172</v>
      </c>
      <c r="D29" s="10">
        <v>136</v>
      </c>
      <c r="E29" s="9">
        <f t="shared" si="2"/>
        <v>306</v>
      </c>
      <c r="F29" s="10">
        <v>164</v>
      </c>
      <c r="G29" s="10">
        <v>142</v>
      </c>
      <c r="H29" s="10">
        <f t="shared" si="0"/>
        <v>-8</v>
      </c>
      <c r="I29" s="10">
        <f t="shared" si="0"/>
        <v>6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K29"/>
  <sheetViews>
    <sheetView workbookViewId="0">
      <selection activeCell="D6" sqref="D6"/>
    </sheetView>
  </sheetViews>
  <sheetFormatPr defaultRowHeight="16.5"/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8" t="s">
        <v>27</v>
      </c>
      <c r="B3" s="160" t="s">
        <v>103</v>
      </c>
      <c r="C3" s="167"/>
      <c r="D3" s="168"/>
      <c r="E3" s="160" t="s">
        <v>104</v>
      </c>
      <c r="F3" s="167"/>
      <c r="G3" s="168"/>
      <c r="H3" s="160" t="s">
        <v>2</v>
      </c>
      <c r="I3" s="168"/>
    </row>
    <row r="4" spans="1:9" ht="27.75" customHeight="1">
      <c r="A4" s="159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33967</v>
      </c>
      <c r="C5" s="9">
        <f>SUM(C6:C29)</f>
        <v>24814</v>
      </c>
      <c r="D5" s="9">
        <f>SUM(D6:D29)</f>
        <v>9153</v>
      </c>
      <c r="E5" s="9">
        <f>G5+F5</f>
        <v>33949</v>
      </c>
      <c r="F5" s="9">
        <f>SUM(F6:F29)</f>
        <v>24771</v>
      </c>
      <c r="G5" s="9">
        <f>SUM(G6:G29)</f>
        <v>9178</v>
      </c>
      <c r="H5" s="9">
        <f t="shared" ref="H5:I29" si="0">SUM(F5-C5)</f>
        <v>-43</v>
      </c>
      <c r="I5" s="9">
        <f t="shared" si="0"/>
        <v>25</v>
      </c>
    </row>
    <row r="6" spans="1:9" ht="24.95" customHeight="1">
      <c r="A6" s="1" t="s">
        <v>3</v>
      </c>
      <c r="B6" s="9">
        <f t="shared" ref="B6:B29" si="1">C6+D6</f>
        <v>2291</v>
      </c>
      <c r="C6" s="10">
        <v>1469</v>
      </c>
      <c r="D6" s="10">
        <v>822</v>
      </c>
      <c r="E6" s="9">
        <f t="shared" ref="E6:E29" si="2">G6+F6</f>
        <v>2328</v>
      </c>
      <c r="F6" s="10">
        <v>1481</v>
      </c>
      <c r="G6" s="10">
        <v>847</v>
      </c>
      <c r="H6" s="10">
        <f t="shared" si="0"/>
        <v>12</v>
      </c>
      <c r="I6" s="10">
        <f t="shared" si="0"/>
        <v>25</v>
      </c>
    </row>
    <row r="7" spans="1:9" ht="24.95" customHeight="1">
      <c r="A7" s="1" t="s">
        <v>4</v>
      </c>
      <c r="B7" s="9">
        <f t="shared" si="1"/>
        <v>2004</v>
      </c>
      <c r="C7" s="10">
        <v>1419</v>
      </c>
      <c r="D7" s="10">
        <v>585</v>
      </c>
      <c r="E7" s="9">
        <f t="shared" si="2"/>
        <v>2023</v>
      </c>
      <c r="F7" s="10">
        <v>1425</v>
      </c>
      <c r="G7" s="10">
        <v>598</v>
      </c>
      <c r="H7" s="10">
        <f t="shared" si="0"/>
        <v>6</v>
      </c>
      <c r="I7" s="10">
        <f t="shared" si="0"/>
        <v>13</v>
      </c>
    </row>
    <row r="8" spans="1:9" ht="24.95" customHeight="1">
      <c r="A8" s="1" t="s">
        <v>5</v>
      </c>
      <c r="B8" s="9">
        <f t="shared" si="1"/>
        <v>6906</v>
      </c>
      <c r="C8" s="10">
        <v>4462</v>
      </c>
      <c r="D8" s="10">
        <v>2444</v>
      </c>
      <c r="E8" s="9">
        <f t="shared" si="2"/>
        <v>6892</v>
      </c>
      <c r="F8" s="10">
        <v>4453</v>
      </c>
      <c r="G8" s="10">
        <v>2439</v>
      </c>
      <c r="H8" s="10">
        <f t="shared" si="0"/>
        <v>-9</v>
      </c>
      <c r="I8" s="10">
        <f t="shared" si="0"/>
        <v>-5</v>
      </c>
    </row>
    <row r="9" spans="1:9" ht="24.95" customHeight="1">
      <c r="A9" s="1" t="s">
        <v>61</v>
      </c>
      <c r="B9" s="9">
        <f t="shared" si="1"/>
        <v>2487</v>
      </c>
      <c r="C9" s="10">
        <f>1781+148</f>
        <v>1929</v>
      </c>
      <c r="D9" s="10">
        <f>510+48</f>
        <v>558</v>
      </c>
      <c r="E9" s="9">
        <f t="shared" si="2"/>
        <v>2526</v>
      </c>
      <c r="F9" s="10">
        <v>1946</v>
      </c>
      <c r="G9" s="10">
        <v>580</v>
      </c>
      <c r="H9" s="10">
        <f t="shared" si="0"/>
        <v>17</v>
      </c>
      <c r="I9" s="10">
        <f t="shared" si="0"/>
        <v>22</v>
      </c>
    </row>
    <row r="10" spans="1:9" ht="24.95" customHeight="1">
      <c r="A10" s="1" t="s">
        <v>6</v>
      </c>
      <c r="B10" s="9">
        <f t="shared" si="1"/>
        <v>174</v>
      </c>
      <c r="C10" s="10">
        <v>97</v>
      </c>
      <c r="D10" s="10">
        <v>77</v>
      </c>
      <c r="E10" s="9">
        <f t="shared" si="2"/>
        <v>168</v>
      </c>
      <c r="F10" s="10">
        <v>92</v>
      </c>
      <c r="G10" s="10">
        <v>76</v>
      </c>
      <c r="H10" s="10">
        <f t="shared" si="0"/>
        <v>-5</v>
      </c>
      <c r="I10" s="10">
        <f t="shared" si="0"/>
        <v>-1</v>
      </c>
    </row>
    <row r="11" spans="1:9" ht="24.95" customHeight="1">
      <c r="A11" s="1" t="s">
        <v>7</v>
      </c>
      <c r="B11" s="9">
        <f t="shared" si="1"/>
        <v>540</v>
      </c>
      <c r="C11" s="10">
        <v>430</v>
      </c>
      <c r="D11" s="10">
        <v>110</v>
      </c>
      <c r="E11" s="9">
        <f t="shared" si="2"/>
        <v>539</v>
      </c>
      <c r="F11" s="10">
        <v>434</v>
      </c>
      <c r="G11" s="10">
        <v>105</v>
      </c>
      <c r="H11" s="10">
        <f t="shared" si="0"/>
        <v>4</v>
      </c>
      <c r="I11" s="10">
        <f t="shared" si="0"/>
        <v>-5</v>
      </c>
    </row>
    <row r="12" spans="1:9" ht="24.95" customHeight="1">
      <c r="A12" s="1" t="s">
        <v>8</v>
      </c>
      <c r="B12" s="9">
        <f t="shared" si="1"/>
        <v>1737</v>
      </c>
      <c r="C12" s="10">
        <v>1548</v>
      </c>
      <c r="D12" s="10">
        <v>189</v>
      </c>
      <c r="E12" s="9">
        <f t="shared" si="2"/>
        <v>1743</v>
      </c>
      <c r="F12" s="10">
        <v>1552</v>
      </c>
      <c r="G12" s="10">
        <v>191</v>
      </c>
      <c r="H12" s="10">
        <f t="shared" si="0"/>
        <v>4</v>
      </c>
      <c r="I12" s="10">
        <f t="shared" si="0"/>
        <v>2</v>
      </c>
    </row>
    <row r="13" spans="1:9" ht="24.95" customHeight="1">
      <c r="A13" s="1" t="s">
        <v>9</v>
      </c>
      <c r="B13" s="9">
        <f t="shared" si="1"/>
        <v>706</v>
      </c>
      <c r="C13" s="10">
        <v>493</v>
      </c>
      <c r="D13" s="10">
        <v>213</v>
      </c>
      <c r="E13" s="9">
        <f t="shared" si="2"/>
        <v>702</v>
      </c>
      <c r="F13" s="10">
        <v>491</v>
      </c>
      <c r="G13" s="10">
        <v>211</v>
      </c>
      <c r="H13" s="10">
        <f t="shared" si="0"/>
        <v>-2</v>
      </c>
      <c r="I13" s="10">
        <f t="shared" si="0"/>
        <v>-2</v>
      </c>
    </row>
    <row r="14" spans="1:9" ht="24.95" customHeight="1">
      <c r="A14" s="1" t="s">
        <v>10</v>
      </c>
      <c r="B14" s="9">
        <f t="shared" si="1"/>
        <v>762</v>
      </c>
      <c r="C14" s="10">
        <v>656</v>
      </c>
      <c r="D14" s="10">
        <v>106</v>
      </c>
      <c r="E14" s="9">
        <f t="shared" si="2"/>
        <v>753</v>
      </c>
      <c r="F14" s="10">
        <v>651</v>
      </c>
      <c r="G14" s="10">
        <v>102</v>
      </c>
      <c r="H14" s="10">
        <f t="shared" si="0"/>
        <v>-5</v>
      </c>
      <c r="I14" s="10">
        <f t="shared" si="0"/>
        <v>-4</v>
      </c>
    </row>
    <row r="15" spans="1:9" ht="24.95" customHeight="1">
      <c r="A15" s="1" t="s">
        <v>11</v>
      </c>
      <c r="B15" s="9">
        <f t="shared" si="1"/>
        <v>4205</v>
      </c>
      <c r="C15" s="10">
        <v>3519</v>
      </c>
      <c r="D15" s="10">
        <v>686</v>
      </c>
      <c r="E15" s="9">
        <f t="shared" si="2"/>
        <v>4165</v>
      </c>
      <c r="F15" s="10">
        <v>3491</v>
      </c>
      <c r="G15" s="10">
        <v>674</v>
      </c>
      <c r="H15" s="10">
        <f t="shared" si="0"/>
        <v>-28</v>
      </c>
      <c r="I15" s="10">
        <f t="shared" si="0"/>
        <v>-12</v>
      </c>
    </row>
    <row r="16" spans="1:9" ht="24.95" customHeight="1">
      <c r="A16" s="1" t="s">
        <v>12</v>
      </c>
      <c r="B16" s="9">
        <f t="shared" si="1"/>
        <v>3277</v>
      </c>
      <c r="C16" s="10">
        <v>2680</v>
      </c>
      <c r="D16" s="10">
        <v>597</v>
      </c>
      <c r="E16" s="9">
        <f t="shared" si="2"/>
        <v>3245</v>
      </c>
      <c r="F16" s="10">
        <v>2661</v>
      </c>
      <c r="G16" s="10">
        <v>584</v>
      </c>
      <c r="H16" s="10">
        <f t="shared" si="0"/>
        <v>-19</v>
      </c>
      <c r="I16" s="10">
        <f t="shared" si="0"/>
        <v>-13</v>
      </c>
    </row>
    <row r="17" spans="1:11" ht="24.95" customHeight="1">
      <c r="A17" s="1" t="s">
        <v>13</v>
      </c>
      <c r="B17" s="9">
        <f t="shared" si="1"/>
        <v>1847</v>
      </c>
      <c r="C17" s="10">
        <v>1612</v>
      </c>
      <c r="D17" s="10">
        <v>235</v>
      </c>
      <c r="E17" s="9">
        <f t="shared" si="2"/>
        <v>1835</v>
      </c>
      <c r="F17" s="10">
        <v>1598</v>
      </c>
      <c r="G17" s="10">
        <v>237</v>
      </c>
      <c r="H17" s="10">
        <f t="shared" si="0"/>
        <v>-14</v>
      </c>
      <c r="I17" s="10">
        <f t="shared" si="0"/>
        <v>2</v>
      </c>
    </row>
    <row r="18" spans="1:11" ht="24.95" customHeight="1">
      <c r="A18" s="1" t="s">
        <v>14</v>
      </c>
      <c r="B18" s="9">
        <f t="shared" si="1"/>
        <v>2503</v>
      </c>
      <c r="C18" s="10">
        <v>1981</v>
      </c>
      <c r="D18" s="10">
        <v>522</v>
      </c>
      <c r="E18" s="9">
        <f t="shared" si="2"/>
        <v>2493</v>
      </c>
      <c r="F18" s="10">
        <v>1966</v>
      </c>
      <c r="G18" s="10">
        <v>527</v>
      </c>
      <c r="H18" s="10">
        <f t="shared" si="0"/>
        <v>-15</v>
      </c>
      <c r="I18" s="10">
        <f t="shared" si="0"/>
        <v>5</v>
      </c>
      <c r="K18" s="21"/>
    </row>
    <row r="19" spans="1:11" ht="24.95" customHeight="1">
      <c r="A19" s="1" t="s">
        <v>15</v>
      </c>
      <c r="B19" s="9">
        <f t="shared" si="1"/>
        <v>439</v>
      </c>
      <c r="C19" s="10">
        <v>369</v>
      </c>
      <c r="D19" s="10">
        <v>70</v>
      </c>
      <c r="E19" s="9">
        <f t="shared" si="2"/>
        <v>451</v>
      </c>
      <c r="F19" s="10">
        <v>382</v>
      </c>
      <c r="G19" s="10">
        <v>69</v>
      </c>
      <c r="H19" s="10">
        <f t="shared" si="0"/>
        <v>13</v>
      </c>
      <c r="I19" s="10">
        <f t="shared" si="0"/>
        <v>-1</v>
      </c>
    </row>
    <row r="20" spans="1:11" ht="24.95" customHeight="1">
      <c r="A20" s="1" t="s">
        <v>17</v>
      </c>
      <c r="B20" s="9">
        <f t="shared" si="1"/>
        <v>853</v>
      </c>
      <c r="C20" s="10">
        <v>426</v>
      </c>
      <c r="D20" s="10">
        <v>427</v>
      </c>
      <c r="E20" s="9">
        <f t="shared" si="2"/>
        <v>857</v>
      </c>
      <c r="F20" s="10">
        <v>432</v>
      </c>
      <c r="G20" s="10">
        <v>425</v>
      </c>
      <c r="H20" s="10">
        <f t="shared" si="0"/>
        <v>6</v>
      </c>
      <c r="I20" s="10">
        <f t="shared" si="0"/>
        <v>-2</v>
      </c>
    </row>
    <row r="21" spans="1:11" ht="24.95" customHeight="1">
      <c r="A21" s="1" t="s">
        <v>18</v>
      </c>
      <c r="B21" s="9">
        <f t="shared" si="1"/>
        <v>345</v>
      </c>
      <c r="C21" s="10">
        <v>178</v>
      </c>
      <c r="D21" s="10">
        <v>167</v>
      </c>
      <c r="E21" s="9">
        <f t="shared" si="2"/>
        <v>349</v>
      </c>
      <c r="F21" s="10">
        <v>178</v>
      </c>
      <c r="G21" s="10">
        <v>171</v>
      </c>
      <c r="H21" s="10">
        <f t="shared" si="0"/>
        <v>0</v>
      </c>
      <c r="I21" s="10">
        <f t="shared" si="0"/>
        <v>4</v>
      </c>
    </row>
    <row r="22" spans="1:11" ht="24.95" customHeight="1">
      <c r="A22" s="1" t="s">
        <v>19</v>
      </c>
      <c r="B22" s="9">
        <f t="shared" si="1"/>
        <v>168</v>
      </c>
      <c r="C22" s="10">
        <v>64</v>
      </c>
      <c r="D22" s="10">
        <v>104</v>
      </c>
      <c r="E22" s="9">
        <f t="shared" si="2"/>
        <v>166</v>
      </c>
      <c r="F22" s="10">
        <v>63</v>
      </c>
      <c r="G22" s="10">
        <v>103</v>
      </c>
      <c r="H22" s="10">
        <f t="shared" si="0"/>
        <v>-1</v>
      </c>
      <c r="I22" s="10">
        <f t="shared" si="0"/>
        <v>-1</v>
      </c>
    </row>
    <row r="23" spans="1:11" ht="24.95" customHeight="1">
      <c r="A23" s="1" t="s">
        <v>20</v>
      </c>
      <c r="B23" s="9">
        <f t="shared" si="1"/>
        <v>207</v>
      </c>
      <c r="C23" s="10">
        <v>135</v>
      </c>
      <c r="D23" s="10">
        <v>72</v>
      </c>
      <c r="E23" s="9">
        <f t="shared" si="2"/>
        <v>208</v>
      </c>
      <c r="F23" s="10">
        <v>138</v>
      </c>
      <c r="G23" s="10">
        <v>70</v>
      </c>
      <c r="H23" s="10">
        <f t="shared" si="0"/>
        <v>3</v>
      </c>
      <c r="I23" s="10">
        <f t="shared" si="0"/>
        <v>-2</v>
      </c>
    </row>
    <row r="24" spans="1:11" ht="24.95" customHeight="1">
      <c r="A24" s="1" t="s">
        <v>21</v>
      </c>
      <c r="B24" s="9">
        <f t="shared" si="1"/>
        <v>228</v>
      </c>
      <c r="C24" s="10">
        <v>142</v>
      </c>
      <c r="D24" s="10">
        <v>86</v>
      </c>
      <c r="E24" s="9">
        <f t="shared" si="2"/>
        <v>229</v>
      </c>
      <c r="F24" s="10">
        <v>145</v>
      </c>
      <c r="G24" s="10">
        <v>84</v>
      </c>
      <c r="H24" s="10">
        <f t="shared" si="0"/>
        <v>3</v>
      </c>
      <c r="I24" s="10">
        <f t="shared" si="0"/>
        <v>-2</v>
      </c>
    </row>
    <row r="25" spans="1:11" ht="24.95" customHeight="1">
      <c r="A25" s="1" t="s">
        <v>22</v>
      </c>
      <c r="B25" s="9">
        <f t="shared" si="1"/>
        <v>804</v>
      </c>
      <c r="C25" s="10">
        <v>470</v>
      </c>
      <c r="D25" s="10">
        <v>334</v>
      </c>
      <c r="E25" s="9">
        <f t="shared" si="2"/>
        <v>808</v>
      </c>
      <c r="F25" s="10">
        <v>470</v>
      </c>
      <c r="G25" s="10">
        <v>338</v>
      </c>
      <c r="H25" s="10">
        <f t="shared" si="0"/>
        <v>0</v>
      </c>
      <c r="I25" s="10">
        <f t="shared" si="0"/>
        <v>4</v>
      </c>
    </row>
    <row r="26" spans="1:11" ht="24.95" customHeight="1">
      <c r="A26" s="1" t="s">
        <v>23</v>
      </c>
      <c r="B26" s="9">
        <f t="shared" si="1"/>
        <v>766</v>
      </c>
      <c r="C26" s="10">
        <v>420</v>
      </c>
      <c r="D26" s="10">
        <v>346</v>
      </c>
      <c r="E26" s="9">
        <f t="shared" si="2"/>
        <v>759</v>
      </c>
      <c r="F26" s="10">
        <v>418</v>
      </c>
      <c r="G26" s="10">
        <v>341</v>
      </c>
      <c r="H26" s="10">
        <f t="shared" si="0"/>
        <v>-2</v>
      </c>
      <c r="I26" s="10">
        <f t="shared" si="0"/>
        <v>-5</v>
      </c>
    </row>
    <row r="27" spans="1:11" ht="24.95" customHeight="1">
      <c r="A27" s="1" t="s">
        <v>24</v>
      </c>
      <c r="B27" s="9">
        <f t="shared" si="1"/>
        <v>185</v>
      </c>
      <c r="C27" s="10">
        <v>75</v>
      </c>
      <c r="D27" s="10">
        <v>110</v>
      </c>
      <c r="E27" s="9">
        <f t="shared" si="2"/>
        <v>188</v>
      </c>
      <c r="F27" s="10">
        <v>75</v>
      </c>
      <c r="G27" s="10">
        <v>113</v>
      </c>
      <c r="H27" s="10">
        <f t="shared" si="0"/>
        <v>0</v>
      </c>
      <c r="I27" s="10">
        <f t="shared" si="0"/>
        <v>3</v>
      </c>
    </row>
    <row r="28" spans="1:11" ht="24.95" customHeight="1">
      <c r="A28" s="1" t="s">
        <v>25</v>
      </c>
      <c r="B28" s="9">
        <f t="shared" si="1"/>
        <v>227</v>
      </c>
      <c r="C28" s="10">
        <v>76</v>
      </c>
      <c r="D28" s="10">
        <v>151</v>
      </c>
      <c r="E28" s="9">
        <f t="shared" si="2"/>
        <v>222</v>
      </c>
      <c r="F28" s="10">
        <v>74</v>
      </c>
      <c r="G28" s="10">
        <v>148</v>
      </c>
      <c r="H28" s="10">
        <f t="shared" si="0"/>
        <v>-2</v>
      </c>
      <c r="I28" s="10">
        <f t="shared" si="0"/>
        <v>-3</v>
      </c>
    </row>
    <row r="29" spans="1:11" ht="24.95" customHeight="1">
      <c r="A29" s="1" t="s">
        <v>67</v>
      </c>
      <c r="B29" s="9">
        <f t="shared" si="1"/>
        <v>306</v>
      </c>
      <c r="C29" s="10">
        <v>164</v>
      </c>
      <c r="D29" s="10">
        <v>142</v>
      </c>
      <c r="E29" s="9">
        <f t="shared" si="2"/>
        <v>300</v>
      </c>
      <c r="F29" s="10">
        <v>155</v>
      </c>
      <c r="G29" s="10">
        <v>145</v>
      </c>
      <c r="H29" s="10">
        <f t="shared" si="0"/>
        <v>-9</v>
      </c>
      <c r="I29" s="10">
        <f t="shared" si="0"/>
        <v>3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K29"/>
  <sheetViews>
    <sheetView workbookViewId="0">
      <selection activeCell="F11" sqref="F11"/>
    </sheetView>
  </sheetViews>
  <sheetFormatPr defaultRowHeight="16.5"/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8" t="s">
        <v>27</v>
      </c>
      <c r="B3" s="160" t="s">
        <v>104</v>
      </c>
      <c r="C3" s="167"/>
      <c r="D3" s="168"/>
      <c r="E3" s="160" t="s">
        <v>105</v>
      </c>
      <c r="F3" s="167"/>
      <c r="G3" s="168"/>
      <c r="H3" s="160" t="s">
        <v>2</v>
      </c>
      <c r="I3" s="168"/>
    </row>
    <row r="4" spans="1:9" ht="27.75" customHeight="1">
      <c r="A4" s="159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D5+C5</f>
        <v>33949</v>
      </c>
      <c r="C5" s="9">
        <f>SUM(C6:C29)</f>
        <v>24771</v>
      </c>
      <c r="D5" s="9">
        <f>SUM(D6:D29)</f>
        <v>9178</v>
      </c>
      <c r="E5" s="9">
        <f>G5+F5</f>
        <v>34020</v>
      </c>
      <c r="F5" s="9">
        <f>SUM(F6:F29)</f>
        <v>24847</v>
      </c>
      <c r="G5" s="9">
        <f>SUM(G6:G29)</f>
        <v>9173</v>
      </c>
      <c r="H5" s="9">
        <f t="shared" ref="H5:I29" si="0">SUM(F5-C5)</f>
        <v>76</v>
      </c>
      <c r="I5" s="9">
        <f t="shared" si="0"/>
        <v>-5</v>
      </c>
    </row>
    <row r="6" spans="1:9" ht="24.95" customHeight="1">
      <c r="A6" s="1" t="s">
        <v>3</v>
      </c>
      <c r="B6" s="9">
        <f t="shared" ref="B6:B29" si="1">D6+C6</f>
        <v>2328</v>
      </c>
      <c r="C6" s="10">
        <v>1481</v>
      </c>
      <c r="D6" s="10">
        <v>847</v>
      </c>
      <c r="E6" s="9">
        <f t="shared" ref="E6:E29" si="2">G6+F6</f>
        <v>2321</v>
      </c>
      <c r="F6" s="10">
        <v>1480</v>
      </c>
      <c r="G6" s="10">
        <v>841</v>
      </c>
      <c r="H6" s="10">
        <f t="shared" si="0"/>
        <v>-1</v>
      </c>
      <c r="I6" s="10">
        <f t="shared" si="0"/>
        <v>-6</v>
      </c>
    </row>
    <row r="7" spans="1:9" ht="24.95" customHeight="1">
      <c r="A7" s="1" t="s">
        <v>4</v>
      </c>
      <c r="B7" s="9">
        <f t="shared" si="1"/>
        <v>2023</v>
      </c>
      <c r="C7" s="10">
        <v>1425</v>
      </c>
      <c r="D7" s="10">
        <v>598</v>
      </c>
      <c r="E7" s="9">
        <f t="shared" si="2"/>
        <v>2066</v>
      </c>
      <c r="F7" s="10">
        <v>1459</v>
      </c>
      <c r="G7" s="10">
        <v>607</v>
      </c>
      <c r="H7" s="10">
        <f t="shared" si="0"/>
        <v>34</v>
      </c>
      <c r="I7" s="10">
        <f t="shared" si="0"/>
        <v>9</v>
      </c>
    </row>
    <row r="8" spans="1:9" ht="24.95" customHeight="1">
      <c r="A8" s="1" t="s">
        <v>5</v>
      </c>
      <c r="B8" s="9">
        <f t="shared" si="1"/>
        <v>6892</v>
      </c>
      <c r="C8" s="10">
        <v>4453</v>
      </c>
      <c r="D8" s="10">
        <v>2439</v>
      </c>
      <c r="E8" s="9">
        <f t="shared" si="2"/>
        <v>6914</v>
      </c>
      <c r="F8" s="10">
        <v>4463</v>
      </c>
      <c r="G8" s="10">
        <v>2451</v>
      </c>
      <c r="H8" s="10">
        <f t="shared" si="0"/>
        <v>10</v>
      </c>
      <c r="I8" s="10">
        <f t="shared" si="0"/>
        <v>12</v>
      </c>
    </row>
    <row r="9" spans="1:9" ht="24.95" customHeight="1">
      <c r="A9" s="1" t="s">
        <v>61</v>
      </c>
      <c r="B9" s="9">
        <f t="shared" si="1"/>
        <v>2526</v>
      </c>
      <c r="C9" s="10">
        <v>1946</v>
      </c>
      <c r="D9" s="10">
        <v>580</v>
      </c>
      <c r="E9" s="9">
        <f t="shared" si="2"/>
        <v>2510</v>
      </c>
      <c r="F9" s="10">
        <v>1912</v>
      </c>
      <c r="G9" s="10">
        <v>598</v>
      </c>
      <c r="H9" s="10">
        <f t="shared" si="0"/>
        <v>-34</v>
      </c>
      <c r="I9" s="10">
        <f t="shared" si="0"/>
        <v>18</v>
      </c>
    </row>
    <row r="10" spans="1:9" ht="24.95" customHeight="1">
      <c r="A10" s="1" t="s">
        <v>6</v>
      </c>
      <c r="B10" s="9">
        <f t="shared" si="1"/>
        <v>168</v>
      </c>
      <c r="C10" s="10">
        <v>92</v>
      </c>
      <c r="D10" s="10">
        <v>76</v>
      </c>
      <c r="E10" s="9">
        <f t="shared" si="2"/>
        <v>163</v>
      </c>
      <c r="F10" s="10">
        <v>90</v>
      </c>
      <c r="G10" s="10">
        <v>73</v>
      </c>
      <c r="H10" s="10">
        <f t="shared" si="0"/>
        <v>-2</v>
      </c>
      <c r="I10" s="10">
        <f t="shared" si="0"/>
        <v>-3</v>
      </c>
    </row>
    <row r="11" spans="1:9" ht="24.95" customHeight="1">
      <c r="A11" s="1" t="s">
        <v>7</v>
      </c>
      <c r="B11" s="9">
        <f t="shared" si="1"/>
        <v>539</v>
      </c>
      <c r="C11" s="10">
        <v>434</v>
      </c>
      <c r="D11" s="10">
        <v>105</v>
      </c>
      <c r="E11" s="9">
        <f t="shared" si="2"/>
        <v>555</v>
      </c>
      <c r="F11" s="10">
        <v>443</v>
      </c>
      <c r="G11" s="10">
        <v>112</v>
      </c>
      <c r="H11" s="10">
        <f t="shared" si="0"/>
        <v>9</v>
      </c>
      <c r="I11" s="10">
        <f t="shared" si="0"/>
        <v>7</v>
      </c>
    </row>
    <row r="12" spans="1:9" ht="24.95" customHeight="1">
      <c r="A12" s="1" t="s">
        <v>8</v>
      </c>
      <c r="B12" s="9">
        <f t="shared" si="1"/>
        <v>1743</v>
      </c>
      <c r="C12" s="10">
        <v>1552</v>
      </c>
      <c r="D12" s="10">
        <v>191</v>
      </c>
      <c r="E12" s="9">
        <f t="shared" si="2"/>
        <v>1776</v>
      </c>
      <c r="F12" s="10">
        <v>1588</v>
      </c>
      <c r="G12" s="10">
        <v>188</v>
      </c>
      <c r="H12" s="10">
        <f t="shared" si="0"/>
        <v>36</v>
      </c>
      <c r="I12" s="10">
        <f t="shared" si="0"/>
        <v>-3</v>
      </c>
    </row>
    <row r="13" spans="1:9" ht="24.95" customHeight="1">
      <c r="A13" s="1" t="s">
        <v>9</v>
      </c>
      <c r="B13" s="9">
        <f t="shared" si="1"/>
        <v>702</v>
      </c>
      <c r="C13" s="10">
        <v>491</v>
      </c>
      <c r="D13" s="10">
        <v>211</v>
      </c>
      <c r="E13" s="9">
        <f t="shared" si="2"/>
        <v>698</v>
      </c>
      <c r="F13" s="10">
        <v>488</v>
      </c>
      <c r="G13" s="10">
        <v>210</v>
      </c>
      <c r="H13" s="10">
        <f t="shared" si="0"/>
        <v>-3</v>
      </c>
      <c r="I13" s="10">
        <f t="shared" si="0"/>
        <v>-1</v>
      </c>
    </row>
    <row r="14" spans="1:9" ht="24.95" customHeight="1">
      <c r="A14" s="1" t="s">
        <v>10</v>
      </c>
      <c r="B14" s="9">
        <f t="shared" si="1"/>
        <v>753</v>
      </c>
      <c r="C14" s="10">
        <v>651</v>
      </c>
      <c r="D14" s="10">
        <v>102</v>
      </c>
      <c r="E14" s="9">
        <f t="shared" si="2"/>
        <v>749</v>
      </c>
      <c r="F14" s="10">
        <v>647</v>
      </c>
      <c r="G14" s="10">
        <v>102</v>
      </c>
      <c r="H14" s="10">
        <f t="shared" si="0"/>
        <v>-4</v>
      </c>
      <c r="I14" s="10">
        <f t="shared" si="0"/>
        <v>0</v>
      </c>
    </row>
    <row r="15" spans="1:9" ht="24.95" customHeight="1">
      <c r="A15" s="1" t="s">
        <v>11</v>
      </c>
      <c r="B15" s="9">
        <f t="shared" si="1"/>
        <v>4165</v>
      </c>
      <c r="C15" s="10">
        <v>3491</v>
      </c>
      <c r="D15" s="10">
        <v>674</v>
      </c>
      <c r="E15" s="9">
        <f t="shared" si="2"/>
        <v>4172</v>
      </c>
      <c r="F15" s="10">
        <v>3492</v>
      </c>
      <c r="G15" s="10">
        <v>680</v>
      </c>
      <c r="H15" s="10">
        <f t="shared" si="0"/>
        <v>1</v>
      </c>
      <c r="I15" s="10">
        <f t="shared" si="0"/>
        <v>6</v>
      </c>
    </row>
    <row r="16" spans="1:9" ht="24.95" customHeight="1">
      <c r="A16" s="1" t="s">
        <v>12</v>
      </c>
      <c r="B16" s="9">
        <f t="shared" si="1"/>
        <v>3245</v>
      </c>
      <c r="C16" s="10">
        <v>2661</v>
      </c>
      <c r="D16" s="10">
        <v>584</v>
      </c>
      <c r="E16" s="9">
        <f t="shared" si="2"/>
        <v>3268</v>
      </c>
      <c r="F16" s="10">
        <v>2681</v>
      </c>
      <c r="G16" s="10">
        <v>587</v>
      </c>
      <c r="H16" s="10">
        <f t="shared" si="0"/>
        <v>20</v>
      </c>
      <c r="I16" s="10">
        <f t="shared" si="0"/>
        <v>3</v>
      </c>
    </row>
    <row r="17" spans="1:11" ht="24.95" customHeight="1">
      <c r="A17" s="1" t="s">
        <v>13</v>
      </c>
      <c r="B17" s="9">
        <f t="shared" si="1"/>
        <v>1835</v>
      </c>
      <c r="C17" s="10">
        <v>1598</v>
      </c>
      <c r="D17" s="10">
        <v>237</v>
      </c>
      <c r="E17" s="9">
        <f t="shared" si="2"/>
        <v>1844</v>
      </c>
      <c r="F17" s="10">
        <v>1607</v>
      </c>
      <c r="G17" s="10">
        <v>237</v>
      </c>
      <c r="H17" s="10">
        <f t="shared" si="0"/>
        <v>9</v>
      </c>
      <c r="I17" s="10">
        <f t="shared" si="0"/>
        <v>0</v>
      </c>
    </row>
    <row r="18" spans="1:11" ht="24.95" customHeight="1">
      <c r="A18" s="1" t="s">
        <v>14</v>
      </c>
      <c r="B18" s="9">
        <f t="shared" si="1"/>
        <v>2493</v>
      </c>
      <c r="C18" s="10">
        <v>1966</v>
      </c>
      <c r="D18" s="10">
        <v>527</v>
      </c>
      <c r="E18" s="9">
        <f t="shared" si="2"/>
        <v>2501</v>
      </c>
      <c r="F18" s="10">
        <v>1978</v>
      </c>
      <c r="G18" s="10">
        <v>523</v>
      </c>
      <c r="H18" s="10">
        <f t="shared" si="0"/>
        <v>12</v>
      </c>
      <c r="I18" s="10">
        <f t="shared" si="0"/>
        <v>-4</v>
      </c>
      <c r="K18" s="21"/>
    </row>
    <row r="19" spans="1:11" ht="24.95" customHeight="1">
      <c r="A19" s="1" t="s">
        <v>15</v>
      </c>
      <c r="B19" s="9">
        <f t="shared" si="1"/>
        <v>451</v>
      </c>
      <c r="C19" s="10">
        <v>382</v>
      </c>
      <c r="D19" s="10">
        <v>69</v>
      </c>
      <c r="E19" s="9">
        <f t="shared" si="2"/>
        <v>461</v>
      </c>
      <c r="F19" s="10">
        <v>396</v>
      </c>
      <c r="G19" s="10">
        <v>65</v>
      </c>
      <c r="H19" s="10">
        <f t="shared" si="0"/>
        <v>14</v>
      </c>
      <c r="I19" s="10">
        <f t="shared" si="0"/>
        <v>-4</v>
      </c>
    </row>
    <row r="20" spans="1:11" ht="24.95" customHeight="1">
      <c r="A20" s="1" t="s">
        <v>17</v>
      </c>
      <c r="B20" s="9">
        <f t="shared" si="1"/>
        <v>857</v>
      </c>
      <c r="C20" s="10">
        <v>432</v>
      </c>
      <c r="D20" s="10">
        <v>425</v>
      </c>
      <c r="E20" s="9">
        <f t="shared" si="2"/>
        <v>839</v>
      </c>
      <c r="F20" s="10">
        <v>428</v>
      </c>
      <c r="G20" s="10">
        <v>411</v>
      </c>
      <c r="H20" s="10">
        <f t="shared" si="0"/>
        <v>-4</v>
      </c>
      <c r="I20" s="10">
        <f t="shared" si="0"/>
        <v>-14</v>
      </c>
    </row>
    <row r="21" spans="1:11" ht="24.95" customHeight="1">
      <c r="A21" s="1" t="s">
        <v>18</v>
      </c>
      <c r="B21" s="9">
        <f t="shared" si="1"/>
        <v>349</v>
      </c>
      <c r="C21" s="10">
        <v>178</v>
      </c>
      <c r="D21" s="10">
        <v>171</v>
      </c>
      <c r="E21" s="9">
        <f t="shared" si="2"/>
        <v>345</v>
      </c>
      <c r="F21" s="10">
        <v>175</v>
      </c>
      <c r="G21" s="10">
        <v>170</v>
      </c>
      <c r="H21" s="10">
        <f t="shared" si="0"/>
        <v>-3</v>
      </c>
      <c r="I21" s="10">
        <f t="shared" si="0"/>
        <v>-1</v>
      </c>
    </row>
    <row r="22" spans="1:11" ht="24.95" customHeight="1">
      <c r="A22" s="1" t="s">
        <v>19</v>
      </c>
      <c r="B22" s="9">
        <f t="shared" si="1"/>
        <v>166</v>
      </c>
      <c r="C22" s="10">
        <v>63</v>
      </c>
      <c r="D22" s="10">
        <v>103</v>
      </c>
      <c r="E22" s="9">
        <f t="shared" si="2"/>
        <v>164</v>
      </c>
      <c r="F22" s="10">
        <v>63</v>
      </c>
      <c r="G22" s="10">
        <v>101</v>
      </c>
      <c r="H22" s="10">
        <f t="shared" si="0"/>
        <v>0</v>
      </c>
      <c r="I22" s="10">
        <f t="shared" si="0"/>
        <v>-2</v>
      </c>
    </row>
    <row r="23" spans="1:11" ht="24.95" customHeight="1">
      <c r="A23" s="1" t="s">
        <v>20</v>
      </c>
      <c r="B23" s="9">
        <f t="shared" si="1"/>
        <v>208</v>
      </c>
      <c r="C23" s="10">
        <v>138</v>
      </c>
      <c r="D23" s="10">
        <v>70</v>
      </c>
      <c r="E23" s="9">
        <f t="shared" si="2"/>
        <v>207</v>
      </c>
      <c r="F23" s="10">
        <v>136</v>
      </c>
      <c r="G23" s="10">
        <v>71</v>
      </c>
      <c r="H23" s="10">
        <f t="shared" si="0"/>
        <v>-2</v>
      </c>
      <c r="I23" s="10">
        <f t="shared" si="0"/>
        <v>1</v>
      </c>
    </row>
    <row r="24" spans="1:11" ht="24.95" customHeight="1">
      <c r="A24" s="1" t="s">
        <v>21</v>
      </c>
      <c r="B24" s="9">
        <f t="shared" si="1"/>
        <v>229</v>
      </c>
      <c r="C24" s="10">
        <v>145</v>
      </c>
      <c r="D24" s="10">
        <v>84</v>
      </c>
      <c r="E24" s="9">
        <f t="shared" si="2"/>
        <v>224</v>
      </c>
      <c r="F24" s="10">
        <v>141</v>
      </c>
      <c r="G24" s="10">
        <v>83</v>
      </c>
      <c r="H24" s="10">
        <f t="shared" si="0"/>
        <v>-4</v>
      </c>
      <c r="I24" s="10">
        <f t="shared" si="0"/>
        <v>-1</v>
      </c>
    </row>
    <row r="25" spans="1:11" ht="24.95" customHeight="1">
      <c r="A25" s="1" t="s">
        <v>22</v>
      </c>
      <c r="B25" s="9">
        <f t="shared" si="1"/>
        <v>808</v>
      </c>
      <c r="C25" s="10">
        <v>470</v>
      </c>
      <c r="D25" s="10">
        <v>338</v>
      </c>
      <c r="E25" s="9">
        <f t="shared" si="2"/>
        <v>794</v>
      </c>
      <c r="F25" s="10">
        <v>462</v>
      </c>
      <c r="G25" s="10">
        <v>332</v>
      </c>
      <c r="H25" s="10">
        <f t="shared" si="0"/>
        <v>-8</v>
      </c>
      <c r="I25" s="10">
        <f t="shared" si="0"/>
        <v>-6</v>
      </c>
    </row>
    <row r="26" spans="1:11" ht="24.95" customHeight="1">
      <c r="A26" s="1" t="s">
        <v>23</v>
      </c>
      <c r="B26" s="9">
        <f t="shared" si="1"/>
        <v>759</v>
      </c>
      <c r="C26" s="10">
        <v>418</v>
      </c>
      <c r="D26" s="10">
        <v>341</v>
      </c>
      <c r="E26" s="9">
        <f t="shared" si="2"/>
        <v>746</v>
      </c>
      <c r="F26" s="10">
        <v>418</v>
      </c>
      <c r="G26" s="10">
        <v>328</v>
      </c>
      <c r="H26" s="10">
        <f t="shared" si="0"/>
        <v>0</v>
      </c>
      <c r="I26" s="10">
        <f t="shared" si="0"/>
        <v>-13</v>
      </c>
    </row>
    <row r="27" spans="1:11" ht="24.95" customHeight="1">
      <c r="A27" s="1" t="s">
        <v>24</v>
      </c>
      <c r="B27" s="9">
        <f t="shared" si="1"/>
        <v>188</v>
      </c>
      <c r="C27" s="10">
        <v>75</v>
      </c>
      <c r="D27" s="10">
        <v>113</v>
      </c>
      <c r="E27" s="9">
        <f t="shared" si="2"/>
        <v>182</v>
      </c>
      <c r="F27" s="10">
        <v>73</v>
      </c>
      <c r="G27" s="10">
        <v>109</v>
      </c>
      <c r="H27" s="10">
        <f t="shared" si="0"/>
        <v>-2</v>
      </c>
      <c r="I27" s="10">
        <f t="shared" si="0"/>
        <v>-4</v>
      </c>
    </row>
    <row r="28" spans="1:11" ht="24.95" customHeight="1">
      <c r="A28" s="1" t="s">
        <v>25</v>
      </c>
      <c r="B28" s="9">
        <f t="shared" si="1"/>
        <v>222</v>
      </c>
      <c r="C28" s="10">
        <v>74</v>
      </c>
      <c r="D28" s="10">
        <v>148</v>
      </c>
      <c r="E28" s="9">
        <f t="shared" si="2"/>
        <v>217</v>
      </c>
      <c r="F28" s="10">
        <v>71</v>
      </c>
      <c r="G28" s="10">
        <v>146</v>
      </c>
      <c r="H28" s="10">
        <f t="shared" si="0"/>
        <v>-3</v>
      </c>
      <c r="I28" s="10">
        <f t="shared" si="0"/>
        <v>-2</v>
      </c>
    </row>
    <row r="29" spans="1:11" ht="24.95" customHeight="1">
      <c r="A29" s="1" t="s">
        <v>67</v>
      </c>
      <c r="B29" s="9">
        <f t="shared" si="1"/>
        <v>300</v>
      </c>
      <c r="C29" s="10">
        <v>155</v>
      </c>
      <c r="D29" s="10">
        <v>145</v>
      </c>
      <c r="E29" s="9">
        <f t="shared" si="2"/>
        <v>304</v>
      </c>
      <c r="F29" s="10">
        <v>156</v>
      </c>
      <c r="G29" s="10">
        <v>148</v>
      </c>
      <c r="H29" s="10">
        <f t="shared" si="0"/>
        <v>1</v>
      </c>
      <c r="I29" s="10">
        <f t="shared" si="0"/>
        <v>3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K29"/>
  <sheetViews>
    <sheetView workbookViewId="0">
      <selection activeCell="E5" sqref="E5:G29"/>
    </sheetView>
  </sheetViews>
  <sheetFormatPr defaultRowHeight="16.5"/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8" t="s">
        <v>27</v>
      </c>
      <c r="B3" s="160" t="s">
        <v>105</v>
      </c>
      <c r="C3" s="167"/>
      <c r="D3" s="168"/>
      <c r="E3" s="160" t="s">
        <v>106</v>
      </c>
      <c r="F3" s="167"/>
      <c r="G3" s="168"/>
      <c r="H3" s="160" t="s">
        <v>2</v>
      </c>
      <c r="I3" s="168"/>
    </row>
    <row r="4" spans="1:9" ht="27.75" customHeight="1">
      <c r="A4" s="159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D5+C5</f>
        <v>34020</v>
      </c>
      <c r="C5" s="9">
        <f>SUM(C6:C29)</f>
        <v>24847</v>
      </c>
      <c r="D5" s="9">
        <f>SUM(D6:D29)</f>
        <v>9173</v>
      </c>
      <c r="E5" s="9">
        <f>G5+F5</f>
        <v>34474</v>
      </c>
      <c r="F5" s="9">
        <f>SUM(F6:F29)</f>
        <v>25212</v>
      </c>
      <c r="G5" s="9">
        <f>SUM(G6:G29)</f>
        <v>9262</v>
      </c>
      <c r="H5" s="9">
        <f t="shared" ref="H5:I29" si="0">SUM(F5-C5)</f>
        <v>365</v>
      </c>
      <c r="I5" s="9">
        <f t="shared" si="0"/>
        <v>89</v>
      </c>
    </row>
    <row r="6" spans="1:9" ht="24.95" customHeight="1">
      <c r="A6" s="1" t="s">
        <v>3</v>
      </c>
      <c r="B6" s="9">
        <f t="shared" ref="B6:B29" si="1">D6+C6</f>
        <v>2321</v>
      </c>
      <c r="C6" s="10">
        <v>1480</v>
      </c>
      <c r="D6" s="10">
        <v>841</v>
      </c>
      <c r="E6" s="9">
        <f t="shared" ref="E6:E29" si="2">G6+F6</f>
        <v>2310</v>
      </c>
      <c r="F6" s="10">
        <v>1478</v>
      </c>
      <c r="G6" s="10">
        <v>832</v>
      </c>
      <c r="H6" s="10">
        <f t="shared" si="0"/>
        <v>-2</v>
      </c>
      <c r="I6" s="10">
        <f t="shared" si="0"/>
        <v>-9</v>
      </c>
    </row>
    <row r="7" spans="1:9" ht="24.95" customHeight="1">
      <c r="A7" s="1" t="s">
        <v>4</v>
      </c>
      <c r="B7" s="9">
        <f t="shared" si="1"/>
        <v>2066</v>
      </c>
      <c r="C7" s="10">
        <v>1459</v>
      </c>
      <c r="D7" s="10">
        <v>607</v>
      </c>
      <c r="E7" s="9">
        <f t="shared" si="2"/>
        <v>2118</v>
      </c>
      <c r="F7" s="10">
        <v>1489</v>
      </c>
      <c r="G7" s="10">
        <v>629</v>
      </c>
      <c r="H7" s="10">
        <f t="shared" si="0"/>
        <v>30</v>
      </c>
      <c r="I7" s="10">
        <f t="shared" si="0"/>
        <v>22</v>
      </c>
    </row>
    <row r="8" spans="1:9" ht="24.95" customHeight="1">
      <c r="A8" s="1" t="s">
        <v>5</v>
      </c>
      <c r="B8" s="9">
        <f t="shared" si="1"/>
        <v>6914</v>
      </c>
      <c r="C8" s="10">
        <v>4463</v>
      </c>
      <c r="D8" s="10">
        <v>2451</v>
      </c>
      <c r="E8" s="9">
        <f t="shared" si="2"/>
        <v>7008</v>
      </c>
      <c r="F8" s="10">
        <v>4512</v>
      </c>
      <c r="G8" s="10">
        <v>2496</v>
      </c>
      <c r="H8" s="10">
        <f t="shared" si="0"/>
        <v>49</v>
      </c>
      <c r="I8" s="10">
        <f t="shared" si="0"/>
        <v>45</v>
      </c>
    </row>
    <row r="9" spans="1:9" ht="24.95" customHeight="1">
      <c r="A9" s="1" t="s">
        <v>61</v>
      </c>
      <c r="B9" s="9">
        <f t="shared" si="1"/>
        <v>2510</v>
      </c>
      <c r="C9" s="10">
        <v>1912</v>
      </c>
      <c r="D9" s="10">
        <v>598</v>
      </c>
      <c r="E9" s="9">
        <f t="shared" si="2"/>
        <v>2568</v>
      </c>
      <c r="F9" s="10">
        <v>1957</v>
      </c>
      <c r="G9" s="10">
        <v>611</v>
      </c>
      <c r="H9" s="10">
        <f t="shared" si="0"/>
        <v>45</v>
      </c>
      <c r="I9" s="10">
        <f t="shared" si="0"/>
        <v>13</v>
      </c>
    </row>
    <row r="10" spans="1:9" ht="24.95" customHeight="1">
      <c r="A10" s="1" t="s">
        <v>6</v>
      </c>
      <c r="B10" s="9">
        <f t="shared" si="1"/>
        <v>163</v>
      </c>
      <c r="C10" s="10">
        <v>90</v>
      </c>
      <c r="D10" s="10">
        <v>73</v>
      </c>
      <c r="E10" s="9">
        <f t="shared" si="2"/>
        <v>167</v>
      </c>
      <c r="F10" s="10">
        <v>91</v>
      </c>
      <c r="G10" s="10">
        <v>76</v>
      </c>
      <c r="H10" s="10">
        <f t="shared" si="0"/>
        <v>1</v>
      </c>
      <c r="I10" s="10">
        <f t="shared" si="0"/>
        <v>3</v>
      </c>
    </row>
    <row r="11" spans="1:9" ht="24.95" customHeight="1">
      <c r="A11" s="1" t="s">
        <v>7</v>
      </c>
      <c r="B11" s="9">
        <f t="shared" si="1"/>
        <v>555</v>
      </c>
      <c r="C11" s="10">
        <v>443</v>
      </c>
      <c r="D11" s="10">
        <v>112</v>
      </c>
      <c r="E11" s="9">
        <f t="shared" si="2"/>
        <v>559</v>
      </c>
      <c r="F11" s="10">
        <v>446</v>
      </c>
      <c r="G11" s="10">
        <v>113</v>
      </c>
      <c r="H11" s="10">
        <f t="shared" si="0"/>
        <v>3</v>
      </c>
      <c r="I11" s="10">
        <f t="shared" si="0"/>
        <v>1</v>
      </c>
    </row>
    <row r="12" spans="1:9" ht="24.95" customHeight="1">
      <c r="A12" s="1" t="s">
        <v>8</v>
      </c>
      <c r="B12" s="9">
        <f t="shared" si="1"/>
        <v>1776</v>
      </c>
      <c r="C12" s="10">
        <v>1588</v>
      </c>
      <c r="D12" s="10">
        <v>188</v>
      </c>
      <c r="E12" s="9">
        <f t="shared" si="2"/>
        <v>1817</v>
      </c>
      <c r="F12" s="10">
        <v>1629</v>
      </c>
      <c r="G12" s="10">
        <v>188</v>
      </c>
      <c r="H12" s="10">
        <f t="shared" si="0"/>
        <v>41</v>
      </c>
      <c r="I12" s="10">
        <f t="shared" si="0"/>
        <v>0</v>
      </c>
    </row>
    <row r="13" spans="1:9" ht="24.95" customHeight="1">
      <c r="A13" s="1" t="s">
        <v>9</v>
      </c>
      <c r="B13" s="9">
        <f t="shared" si="1"/>
        <v>698</v>
      </c>
      <c r="C13" s="10">
        <v>488</v>
      </c>
      <c r="D13" s="10">
        <v>210</v>
      </c>
      <c r="E13" s="9">
        <f t="shared" si="2"/>
        <v>700</v>
      </c>
      <c r="F13" s="10">
        <v>496</v>
      </c>
      <c r="G13" s="10">
        <v>204</v>
      </c>
      <c r="H13" s="10">
        <f t="shared" si="0"/>
        <v>8</v>
      </c>
      <c r="I13" s="10">
        <f t="shared" si="0"/>
        <v>-6</v>
      </c>
    </row>
    <row r="14" spans="1:9" ht="24.95" customHeight="1">
      <c r="A14" s="1" t="s">
        <v>10</v>
      </c>
      <c r="B14" s="9">
        <f t="shared" si="1"/>
        <v>749</v>
      </c>
      <c r="C14" s="10">
        <v>647</v>
      </c>
      <c r="D14" s="10">
        <v>102</v>
      </c>
      <c r="E14" s="9">
        <f t="shared" si="2"/>
        <v>769</v>
      </c>
      <c r="F14" s="10">
        <v>665</v>
      </c>
      <c r="G14" s="10">
        <v>104</v>
      </c>
      <c r="H14" s="10">
        <f t="shared" si="0"/>
        <v>18</v>
      </c>
      <c r="I14" s="10">
        <f t="shared" si="0"/>
        <v>2</v>
      </c>
    </row>
    <row r="15" spans="1:9" ht="24.95" customHeight="1">
      <c r="A15" s="1" t="s">
        <v>11</v>
      </c>
      <c r="B15" s="9">
        <f t="shared" si="1"/>
        <v>4172</v>
      </c>
      <c r="C15" s="10">
        <v>3492</v>
      </c>
      <c r="D15" s="10">
        <v>680</v>
      </c>
      <c r="E15" s="9">
        <f t="shared" si="2"/>
        <v>4195</v>
      </c>
      <c r="F15" s="10">
        <v>3518</v>
      </c>
      <c r="G15" s="10">
        <v>677</v>
      </c>
      <c r="H15" s="10">
        <f t="shared" si="0"/>
        <v>26</v>
      </c>
      <c r="I15" s="10">
        <f t="shared" si="0"/>
        <v>-3</v>
      </c>
    </row>
    <row r="16" spans="1:9" ht="24.95" customHeight="1">
      <c r="A16" s="1" t="s">
        <v>12</v>
      </c>
      <c r="B16" s="9">
        <f t="shared" si="1"/>
        <v>3268</v>
      </c>
      <c r="C16" s="10">
        <v>2681</v>
      </c>
      <c r="D16" s="10">
        <v>587</v>
      </c>
      <c r="E16" s="9">
        <f t="shared" si="2"/>
        <v>3327</v>
      </c>
      <c r="F16" s="10">
        <v>2751</v>
      </c>
      <c r="G16" s="10">
        <v>576</v>
      </c>
      <c r="H16" s="10">
        <f t="shared" si="0"/>
        <v>70</v>
      </c>
      <c r="I16" s="10">
        <f t="shared" si="0"/>
        <v>-11</v>
      </c>
    </row>
    <row r="17" spans="1:11" ht="24.95" customHeight="1">
      <c r="A17" s="1" t="s">
        <v>13</v>
      </c>
      <c r="B17" s="9">
        <f t="shared" si="1"/>
        <v>1844</v>
      </c>
      <c r="C17" s="10">
        <v>1607</v>
      </c>
      <c r="D17" s="10">
        <v>237</v>
      </c>
      <c r="E17" s="9">
        <f t="shared" si="2"/>
        <v>1871</v>
      </c>
      <c r="F17" s="10">
        <v>1632</v>
      </c>
      <c r="G17" s="10">
        <v>239</v>
      </c>
      <c r="H17" s="10">
        <f t="shared" si="0"/>
        <v>25</v>
      </c>
      <c r="I17" s="10">
        <f t="shared" si="0"/>
        <v>2</v>
      </c>
    </row>
    <row r="18" spans="1:11" ht="24.95" customHeight="1">
      <c r="A18" s="1" t="s">
        <v>14</v>
      </c>
      <c r="B18" s="9">
        <f t="shared" si="1"/>
        <v>2501</v>
      </c>
      <c r="C18" s="10">
        <v>1978</v>
      </c>
      <c r="D18" s="10">
        <v>523</v>
      </c>
      <c r="E18" s="9">
        <f t="shared" si="2"/>
        <v>2517</v>
      </c>
      <c r="F18" s="10">
        <v>1987</v>
      </c>
      <c r="G18" s="10">
        <v>530</v>
      </c>
      <c r="H18" s="10">
        <f t="shared" si="0"/>
        <v>9</v>
      </c>
      <c r="I18" s="10">
        <f t="shared" si="0"/>
        <v>7</v>
      </c>
      <c r="K18" s="21"/>
    </row>
    <row r="19" spans="1:11" ht="24.95" customHeight="1">
      <c r="A19" s="1" t="s">
        <v>15</v>
      </c>
      <c r="B19" s="9">
        <f t="shared" si="1"/>
        <v>461</v>
      </c>
      <c r="C19" s="10">
        <v>396</v>
      </c>
      <c r="D19" s="10">
        <v>65</v>
      </c>
      <c r="E19" s="9">
        <f t="shared" si="2"/>
        <v>474</v>
      </c>
      <c r="F19" s="10">
        <v>404</v>
      </c>
      <c r="G19" s="10">
        <v>70</v>
      </c>
      <c r="H19" s="10">
        <f t="shared" si="0"/>
        <v>8</v>
      </c>
      <c r="I19" s="10">
        <f t="shared" si="0"/>
        <v>5</v>
      </c>
    </row>
    <row r="20" spans="1:11" ht="24.95" customHeight="1">
      <c r="A20" s="1" t="s">
        <v>17</v>
      </c>
      <c r="B20" s="9">
        <f t="shared" si="1"/>
        <v>839</v>
      </c>
      <c r="C20" s="10">
        <v>428</v>
      </c>
      <c r="D20" s="10">
        <v>411</v>
      </c>
      <c r="E20" s="9">
        <f t="shared" si="2"/>
        <v>834</v>
      </c>
      <c r="F20" s="10">
        <v>426</v>
      </c>
      <c r="G20" s="10">
        <v>408</v>
      </c>
      <c r="H20" s="10">
        <f t="shared" si="0"/>
        <v>-2</v>
      </c>
      <c r="I20" s="10">
        <f t="shared" si="0"/>
        <v>-3</v>
      </c>
    </row>
    <row r="21" spans="1:11" ht="24.95" customHeight="1">
      <c r="A21" s="1" t="s">
        <v>18</v>
      </c>
      <c r="B21" s="9">
        <f t="shared" si="1"/>
        <v>345</v>
      </c>
      <c r="C21" s="10">
        <v>175</v>
      </c>
      <c r="D21" s="10">
        <v>170</v>
      </c>
      <c r="E21" s="9">
        <f t="shared" si="2"/>
        <v>354</v>
      </c>
      <c r="F21" s="10">
        <v>176</v>
      </c>
      <c r="G21" s="10">
        <v>178</v>
      </c>
      <c r="H21" s="10">
        <f t="shared" si="0"/>
        <v>1</v>
      </c>
      <c r="I21" s="10">
        <f t="shared" si="0"/>
        <v>8</v>
      </c>
    </row>
    <row r="22" spans="1:11" ht="24.95" customHeight="1">
      <c r="A22" s="1" t="s">
        <v>19</v>
      </c>
      <c r="B22" s="9">
        <f t="shared" si="1"/>
        <v>164</v>
      </c>
      <c r="C22" s="10">
        <v>63</v>
      </c>
      <c r="D22" s="10">
        <v>101</v>
      </c>
      <c r="E22" s="9">
        <f t="shared" si="2"/>
        <v>160</v>
      </c>
      <c r="F22" s="10">
        <v>59</v>
      </c>
      <c r="G22" s="10">
        <v>101</v>
      </c>
      <c r="H22" s="10">
        <f t="shared" si="0"/>
        <v>-4</v>
      </c>
      <c r="I22" s="10">
        <f t="shared" si="0"/>
        <v>0</v>
      </c>
    </row>
    <row r="23" spans="1:11" ht="24.95" customHeight="1">
      <c r="A23" s="1" t="s">
        <v>20</v>
      </c>
      <c r="B23" s="9">
        <f t="shared" si="1"/>
        <v>207</v>
      </c>
      <c r="C23" s="10">
        <v>136</v>
      </c>
      <c r="D23" s="10">
        <v>71</v>
      </c>
      <c r="E23" s="9">
        <f t="shared" si="2"/>
        <v>206</v>
      </c>
      <c r="F23" s="10">
        <v>135</v>
      </c>
      <c r="G23" s="10">
        <v>71</v>
      </c>
      <c r="H23" s="10">
        <f t="shared" si="0"/>
        <v>-1</v>
      </c>
      <c r="I23" s="10">
        <f t="shared" si="0"/>
        <v>0</v>
      </c>
    </row>
    <row r="24" spans="1:11" ht="24.95" customHeight="1">
      <c r="A24" s="1" t="s">
        <v>21</v>
      </c>
      <c r="B24" s="9">
        <f t="shared" si="1"/>
        <v>224</v>
      </c>
      <c r="C24" s="10">
        <v>141</v>
      </c>
      <c r="D24" s="10">
        <v>83</v>
      </c>
      <c r="E24" s="9">
        <f t="shared" si="2"/>
        <v>223</v>
      </c>
      <c r="F24" s="10">
        <v>141</v>
      </c>
      <c r="G24" s="10">
        <v>82</v>
      </c>
      <c r="H24" s="10">
        <f t="shared" si="0"/>
        <v>0</v>
      </c>
      <c r="I24" s="10">
        <f t="shared" si="0"/>
        <v>-1</v>
      </c>
    </row>
    <row r="25" spans="1:11" ht="24.95" customHeight="1">
      <c r="A25" s="1" t="s">
        <v>22</v>
      </c>
      <c r="B25" s="9">
        <f t="shared" si="1"/>
        <v>794</v>
      </c>
      <c r="C25" s="10">
        <v>462</v>
      </c>
      <c r="D25" s="10">
        <v>332</v>
      </c>
      <c r="E25" s="9">
        <f t="shared" si="2"/>
        <v>792</v>
      </c>
      <c r="F25" s="10">
        <v>452</v>
      </c>
      <c r="G25" s="10">
        <v>340</v>
      </c>
      <c r="H25" s="10">
        <f t="shared" ref="H25:I28" si="3">SUM(F25-C25)</f>
        <v>-10</v>
      </c>
      <c r="I25" s="10">
        <f t="shared" si="3"/>
        <v>8</v>
      </c>
    </row>
    <row r="26" spans="1:11" ht="24.95" customHeight="1">
      <c r="A26" s="1" t="s">
        <v>23</v>
      </c>
      <c r="B26" s="9">
        <f t="shared" si="1"/>
        <v>746</v>
      </c>
      <c r="C26" s="10">
        <v>418</v>
      </c>
      <c r="D26" s="10">
        <v>328</v>
      </c>
      <c r="E26" s="9">
        <f t="shared" si="2"/>
        <v>761</v>
      </c>
      <c r="F26" s="10">
        <v>429</v>
      </c>
      <c r="G26" s="10">
        <v>332</v>
      </c>
      <c r="H26" s="10">
        <f t="shared" si="3"/>
        <v>11</v>
      </c>
      <c r="I26" s="10">
        <f t="shared" si="3"/>
        <v>4</v>
      </c>
    </row>
    <row r="27" spans="1:11" ht="24.95" customHeight="1">
      <c r="A27" s="1" t="s">
        <v>24</v>
      </c>
      <c r="B27" s="9">
        <f t="shared" si="1"/>
        <v>182</v>
      </c>
      <c r="C27" s="10">
        <v>73</v>
      </c>
      <c r="D27" s="10">
        <v>109</v>
      </c>
      <c r="E27" s="9">
        <f t="shared" si="2"/>
        <v>184</v>
      </c>
      <c r="F27" s="10">
        <v>73</v>
      </c>
      <c r="G27" s="10">
        <v>111</v>
      </c>
      <c r="H27" s="10">
        <f t="shared" si="3"/>
        <v>0</v>
      </c>
      <c r="I27" s="10">
        <f t="shared" si="3"/>
        <v>2</v>
      </c>
    </row>
    <row r="28" spans="1:11" ht="24.95" customHeight="1">
      <c r="A28" s="1" t="s">
        <v>25</v>
      </c>
      <c r="B28" s="9">
        <f t="shared" si="1"/>
        <v>217</v>
      </c>
      <c r="C28" s="10">
        <v>71</v>
      </c>
      <c r="D28" s="10">
        <v>146</v>
      </c>
      <c r="E28" s="9">
        <f t="shared" si="2"/>
        <v>220</v>
      </c>
      <c r="F28" s="10">
        <v>74</v>
      </c>
      <c r="G28" s="10">
        <v>146</v>
      </c>
      <c r="H28" s="10">
        <f t="shared" si="3"/>
        <v>3</v>
      </c>
      <c r="I28" s="10">
        <f t="shared" si="3"/>
        <v>0</v>
      </c>
    </row>
    <row r="29" spans="1:11" ht="24.95" customHeight="1">
      <c r="A29" s="1" t="s">
        <v>67</v>
      </c>
      <c r="B29" s="9">
        <f t="shared" si="1"/>
        <v>304</v>
      </c>
      <c r="C29" s="10">
        <v>156</v>
      </c>
      <c r="D29" s="10">
        <v>148</v>
      </c>
      <c r="E29" s="9">
        <f t="shared" si="2"/>
        <v>340</v>
      </c>
      <c r="F29" s="10">
        <v>192</v>
      </c>
      <c r="G29" s="10">
        <v>148</v>
      </c>
      <c r="H29" s="10">
        <f t="shared" si="0"/>
        <v>36</v>
      </c>
      <c r="I29" s="10">
        <f t="shared" si="0"/>
        <v>0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K29"/>
  <sheetViews>
    <sheetView workbookViewId="0">
      <selection activeCell="B1" sqref="B1"/>
    </sheetView>
  </sheetViews>
  <sheetFormatPr defaultRowHeight="16.5"/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8" t="s">
        <v>27</v>
      </c>
      <c r="B3" s="160" t="s">
        <v>106</v>
      </c>
      <c r="C3" s="167"/>
      <c r="D3" s="168"/>
      <c r="E3" s="160" t="s">
        <v>107</v>
      </c>
      <c r="F3" s="167"/>
      <c r="G3" s="168"/>
      <c r="H3" s="160" t="s">
        <v>2</v>
      </c>
      <c r="I3" s="168"/>
    </row>
    <row r="4" spans="1:9" ht="27.75" customHeight="1">
      <c r="A4" s="159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D5+C5</f>
        <v>34474</v>
      </c>
      <c r="C5" s="9">
        <f>SUM(C6:C29)</f>
        <v>25212</v>
      </c>
      <c r="D5" s="9">
        <f>SUM(D6:D29)</f>
        <v>9262</v>
      </c>
      <c r="E5" s="9">
        <f>G5+F5</f>
        <v>34901</v>
      </c>
      <c r="F5" s="9">
        <f>SUM(F6:F29)</f>
        <v>25575</v>
      </c>
      <c r="G5" s="9">
        <f>SUM(G6:G29)</f>
        <v>9326</v>
      </c>
      <c r="H5" s="9">
        <f t="shared" ref="H5:I29" si="0">SUM(F5-C5)</f>
        <v>363</v>
      </c>
      <c r="I5" s="9">
        <f t="shared" si="0"/>
        <v>64</v>
      </c>
    </row>
    <row r="6" spans="1:9" ht="24.95" customHeight="1">
      <c r="A6" s="1" t="s">
        <v>3</v>
      </c>
      <c r="B6" s="9">
        <f t="shared" ref="B6:B29" si="1">D6+C6</f>
        <v>2310</v>
      </c>
      <c r="C6" s="10">
        <v>1478</v>
      </c>
      <c r="D6" s="10">
        <v>832</v>
      </c>
      <c r="E6" s="9">
        <f t="shared" ref="E6:E29" si="2">G6+F6</f>
        <v>2320</v>
      </c>
      <c r="F6" s="10">
        <v>1484</v>
      </c>
      <c r="G6" s="10">
        <v>836</v>
      </c>
      <c r="H6" s="10">
        <f t="shared" si="0"/>
        <v>6</v>
      </c>
      <c r="I6" s="10">
        <f t="shared" si="0"/>
        <v>4</v>
      </c>
    </row>
    <row r="7" spans="1:9" ht="24.95" customHeight="1">
      <c r="A7" s="1" t="s">
        <v>4</v>
      </c>
      <c r="B7" s="9">
        <f t="shared" si="1"/>
        <v>2118</v>
      </c>
      <c r="C7" s="10">
        <v>1489</v>
      </c>
      <c r="D7" s="10">
        <v>629</v>
      </c>
      <c r="E7" s="9">
        <f t="shared" si="2"/>
        <v>2128</v>
      </c>
      <c r="F7" s="10">
        <v>1497</v>
      </c>
      <c r="G7" s="10">
        <v>631</v>
      </c>
      <c r="H7" s="10">
        <f t="shared" si="0"/>
        <v>8</v>
      </c>
      <c r="I7" s="10">
        <f t="shared" si="0"/>
        <v>2</v>
      </c>
    </row>
    <row r="8" spans="1:9" ht="24.95" customHeight="1">
      <c r="A8" s="1" t="s">
        <v>5</v>
      </c>
      <c r="B8" s="9">
        <f t="shared" si="1"/>
        <v>7008</v>
      </c>
      <c r="C8" s="10">
        <v>4512</v>
      </c>
      <c r="D8" s="10">
        <v>2496</v>
      </c>
      <c r="E8" s="9">
        <f t="shared" si="2"/>
        <v>7080</v>
      </c>
      <c r="F8" s="10">
        <v>4552</v>
      </c>
      <c r="G8" s="10">
        <v>2528</v>
      </c>
      <c r="H8" s="10">
        <f t="shared" si="0"/>
        <v>40</v>
      </c>
      <c r="I8" s="10">
        <f t="shared" si="0"/>
        <v>32</v>
      </c>
    </row>
    <row r="9" spans="1:9" ht="24.95" customHeight="1">
      <c r="A9" s="1" t="s">
        <v>61</v>
      </c>
      <c r="B9" s="9">
        <f t="shared" si="1"/>
        <v>2568</v>
      </c>
      <c r="C9" s="10">
        <v>1957</v>
      </c>
      <c r="D9" s="10">
        <v>611</v>
      </c>
      <c r="E9" s="9">
        <f t="shared" si="2"/>
        <v>2595</v>
      </c>
      <c r="F9" s="10">
        <v>1978</v>
      </c>
      <c r="G9" s="10">
        <v>617</v>
      </c>
      <c r="H9" s="10">
        <f t="shared" si="0"/>
        <v>21</v>
      </c>
      <c r="I9" s="10">
        <f t="shared" si="0"/>
        <v>6</v>
      </c>
    </row>
    <row r="10" spans="1:9" ht="24.95" customHeight="1">
      <c r="A10" s="1" t="s">
        <v>6</v>
      </c>
      <c r="B10" s="9">
        <f t="shared" si="1"/>
        <v>167</v>
      </c>
      <c r="C10" s="10">
        <v>91</v>
      </c>
      <c r="D10" s="10">
        <v>76</v>
      </c>
      <c r="E10" s="9">
        <f t="shared" si="2"/>
        <v>165</v>
      </c>
      <c r="F10" s="10">
        <v>90</v>
      </c>
      <c r="G10" s="10">
        <v>75</v>
      </c>
      <c r="H10" s="10">
        <f t="shared" si="0"/>
        <v>-1</v>
      </c>
      <c r="I10" s="10">
        <f t="shared" si="0"/>
        <v>-1</v>
      </c>
    </row>
    <row r="11" spans="1:9" ht="24.95" customHeight="1">
      <c r="A11" s="1" t="s">
        <v>7</v>
      </c>
      <c r="B11" s="9">
        <f t="shared" si="1"/>
        <v>559</v>
      </c>
      <c r="C11" s="10">
        <v>446</v>
      </c>
      <c r="D11" s="10">
        <v>113</v>
      </c>
      <c r="E11" s="9">
        <f t="shared" si="2"/>
        <v>570</v>
      </c>
      <c r="F11" s="10">
        <v>455</v>
      </c>
      <c r="G11" s="10">
        <v>115</v>
      </c>
      <c r="H11" s="10">
        <f t="shared" si="0"/>
        <v>9</v>
      </c>
      <c r="I11" s="10">
        <f t="shared" si="0"/>
        <v>2</v>
      </c>
    </row>
    <row r="12" spans="1:9" ht="24.95" customHeight="1">
      <c r="A12" s="1" t="s">
        <v>8</v>
      </c>
      <c r="B12" s="9">
        <f t="shared" si="1"/>
        <v>1817</v>
      </c>
      <c r="C12" s="10">
        <v>1629</v>
      </c>
      <c r="D12" s="10">
        <v>188</v>
      </c>
      <c r="E12" s="9">
        <f t="shared" si="2"/>
        <v>1856</v>
      </c>
      <c r="F12" s="10">
        <v>1668</v>
      </c>
      <c r="G12" s="10">
        <v>188</v>
      </c>
      <c r="H12" s="10">
        <f t="shared" si="0"/>
        <v>39</v>
      </c>
      <c r="I12" s="10">
        <f t="shared" si="0"/>
        <v>0</v>
      </c>
    </row>
    <row r="13" spans="1:9" ht="24.95" customHeight="1">
      <c r="A13" s="1" t="s">
        <v>9</v>
      </c>
      <c r="B13" s="9">
        <f t="shared" si="1"/>
        <v>700</v>
      </c>
      <c r="C13" s="10">
        <v>496</v>
      </c>
      <c r="D13" s="10">
        <v>204</v>
      </c>
      <c r="E13" s="9">
        <f t="shared" si="2"/>
        <v>700</v>
      </c>
      <c r="F13" s="10">
        <v>496</v>
      </c>
      <c r="G13" s="10">
        <v>204</v>
      </c>
      <c r="H13" s="10">
        <f t="shared" si="0"/>
        <v>0</v>
      </c>
      <c r="I13" s="10">
        <f t="shared" si="0"/>
        <v>0</v>
      </c>
    </row>
    <row r="14" spans="1:9" ht="24.95" customHeight="1">
      <c r="A14" s="1" t="s">
        <v>10</v>
      </c>
      <c r="B14" s="9">
        <f t="shared" si="1"/>
        <v>769</v>
      </c>
      <c r="C14" s="10">
        <v>665</v>
      </c>
      <c r="D14" s="10">
        <v>104</v>
      </c>
      <c r="E14" s="9">
        <f t="shared" si="2"/>
        <v>773</v>
      </c>
      <c r="F14" s="10">
        <v>669</v>
      </c>
      <c r="G14" s="10">
        <v>104</v>
      </c>
      <c r="H14" s="10">
        <f t="shared" si="0"/>
        <v>4</v>
      </c>
      <c r="I14" s="10">
        <f t="shared" si="0"/>
        <v>0</v>
      </c>
    </row>
    <row r="15" spans="1:9" ht="24.95" customHeight="1">
      <c r="A15" s="1" t="s">
        <v>11</v>
      </c>
      <c r="B15" s="9">
        <f t="shared" si="1"/>
        <v>4195</v>
      </c>
      <c r="C15" s="10">
        <v>3518</v>
      </c>
      <c r="D15" s="10">
        <v>677</v>
      </c>
      <c r="E15" s="9">
        <f t="shared" si="2"/>
        <v>4279</v>
      </c>
      <c r="F15" s="10">
        <v>3594</v>
      </c>
      <c r="G15" s="10">
        <v>685</v>
      </c>
      <c r="H15" s="10">
        <f t="shared" si="0"/>
        <v>76</v>
      </c>
      <c r="I15" s="10">
        <f t="shared" si="0"/>
        <v>8</v>
      </c>
    </row>
    <row r="16" spans="1:9" ht="24.95" customHeight="1">
      <c r="A16" s="1" t="s">
        <v>12</v>
      </c>
      <c r="B16" s="9">
        <f t="shared" si="1"/>
        <v>3327</v>
      </c>
      <c r="C16" s="10">
        <v>2751</v>
      </c>
      <c r="D16" s="10">
        <v>576</v>
      </c>
      <c r="E16" s="9">
        <f t="shared" si="2"/>
        <v>3353</v>
      </c>
      <c r="F16" s="10">
        <v>2782</v>
      </c>
      <c r="G16" s="10">
        <v>571</v>
      </c>
      <c r="H16" s="10">
        <f t="shared" si="0"/>
        <v>31</v>
      </c>
      <c r="I16" s="10">
        <f t="shared" si="0"/>
        <v>-5</v>
      </c>
    </row>
    <row r="17" spans="1:11" ht="24.95" customHeight="1">
      <c r="A17" s="1" t="s">
        <v>13</v>
      </c>
      <c r="B17" s="9">
        <f t="shared" si="1"/>
        <v>1871</v>
      </c>
      <c r="C17" s="10">
        <v>1632</v>
      </c>
      <c r="D17" s="10">
        <v>239</v>
      </c>
      <c r="E17" s="9">
        <f t="shared" si="2"/>
        <v>1881</v>
      </c>
      <c r="F17" s="10">
        <v>1637</v>
      </c>
      <c r="G17" s="10">
        <v>244</v>
      </c>
      <c r="H17" s="10">
        <f t="shared" si="0"/>
        <v>5</v>
      </c>
      <c r="I17" s="10">
        <f t="shared" si="0"/>
        <v>5</v>
      </c>
    </row>
    <row r="18" spans="1:11" ht="24.95" customHeight="1">
      <c r="A18" s="1" t="s">
        <v>14</v>
      </c>
      <c r="B18" s="9">
        <f t="shared" si="1"/>
        <v>2517</v>
      </c>
      <c r="C18" s="10">
        <v>1987</v>
      </c>
      <c r="D18" s="10">
        <v>530</v>
      </c>
      <c r="E18" s="9">
        <f t="shared" si="2"/>
        <v>2555</v>
      </c>
      <c r="F18" s="10">
        <v>2029</v>
      </c>
      <c r="G18" s="10">
        <v>526</v>
      </c>
      <c r="H18" s="10">
        <f t="shared" si="0"/>
        <v>42</v>
      </c>
      <c r="I18" s="10">
        <f t="shared" si="0"/>
        <v>-4</v>
      </c>
      <c r="K18" s="21"/>
    </row>
    <row r="19" spans="1:11" ht="24.95" customHeight="1">
      <c r="A19" s="1" t="s">
        <v>15</v>
      </c>
      <c r="B19" s="9">
        <f t="shared" si="1"/>
        <v>474</v>
      </c>
      <c r="C19" s="10">
        <v>404</v>
      </c>
      <c r="D19" s="10">
        <v>70</v>
      </c>
      <c r="E19" s="9">
        <f t="shared" si="2"/>
        <v>497</v>
      </c>
      <c r="F19" s="10">
        <v>424</v>
      </c>
      <c r="G19" s="10">
        <v>73</v>
      </c>
      <c r="H19" s="10">
        <f t="shared" si="0"/>
        <v>20</v>
      </c>
      <c r="I19" s="10">
        <f t="shared" si="0"/>
        <v>3</v>
      </c>
    </row>
    <row r="20" spans="1:11" ht="24.95" customHeight="1">
      <c r="A20" s="1" t="s">
        <v>17</v>
      </c>
      <c r="B20" s="9">
        <f t="shared" si="1"/>
        <v>834</v>
      </c>
      <c r="C20" s="10">
        <v>426</v>
      </c>
      <c r="D20" s="10">
        <v>408</v>
      </c>
      <c r="E20" s="9">
        <f t="shared" si="2"/>
        <v>835</v>
      </c>
      <c r="F20" s="10">
        <v>427</v>
      </c>
      <c r="G20" s="10">
        <v>408</v>
      </c>
      <c r="H20" s="10">
        <f t="shared" si="0"/>
        <v>1</v>
      </c>
      <c r="I20" s="10">
        <f t="shared" si="0"/>
        <v>0</v>
      </c>
    </row>
    <row r="21" spans="1:11" ht="24.95" customHeight="1">
      <c r="A21" s="1" t="s">
        <v>18</v>
      </c>
      <c r="B21" s="9">
        <f t="shared" si="1"/>
        <v>354</v>
      </c>
      <c r="C21" s="10">
        <v>176</v>
      </c>
      <c r="D21" s="10">
        <v>178</v>
      </c>
      <c r="E21" s="9">
        <f t="shared" si="2"/>
        <v>371</v>
      </c>
      <c r="F21" s="10">
        <v>181</v>
      </c>
      <c r="G21" s="10">
        <v>190</v>
      </c>
      <c r="H21" s="10">
        <f t="shared" si="0"/>
        <v>5</v>
      </c>
      <c r="I21" s="10">
        <f t="shared" si="0"/>
        <v>12</v>
      </c>
    </row>
    <row r="22" spans="1:11" ht="24.95" customHeight="1">
      <c r="A22" s="1" t="s">
        <v>19</v>
      </c>
      <c r="B22" s="9">
        <f t="shared" si="1"/>
        <v>160</v>
      </c>
      <c r="C22" s="10">
        <v>59</v>
      </c>
      <c r="D22" s="10">
        <v>101</v>
      </c>
      <c r="E22" s="9">
        <f t="shared" si="2"/>
        <v>157</v>
      </c>
      <c r="F22" s="10">
        <v>59</v>
      </c>
      <c r="G22" s="10">
        <v>98</v>
      </c>
      <c r="H22" s="10">
        <f t="shared" si="0"/>
        <v>0</v>
      </c>
      <c r="I22" s="10">
        <f t="shared" si="0"/>
        <v>-3</v>
      </c>
    </row>
    <row r="23" spans="1:11" ht="24.95" customHeight="1">
      <c r="A23" s="1" t="s">
        <v>20</v>
      </c>
      <c r="B23" s="9">
        <f t="shared" si="1"/>
        <v>206</v>
      </c>
      <c r="C23" s="10">
        <v>135</v>
      </c>
      <c r="D23" s="10">
        <v>71</v>
      </c>
      <c r="E23" s="9">
        <f t="shared" si="2"/>
        <v>209</v>
      </c>
      <c r="F23" s="10">
        <v>137</v>
      </c>
      <c r="G23" s="10">
        <v>72</v>
      </c>
      <c r="H23" s="10">
        <f t="shared" si="0"/>
        <v>2</v>
      </c>
      <c r="I23" s="10">
        <f t="shared" si="0"/>
        <v>1</v>
      </c>
    </row>
    <row r="24" spans="1:11" ht="24.95" customHeight="1">
      <c r="A24" s="1" t="s">
        <v>21</v>
      </c>
      <c r="B24" s="9">
        <f t="shared" si="1"/>
        <v>223</v>
      </c>
      <c r="C24" s="10">
        <v>141</v>
      </c>
      <c r="D24" s="10">
        <v>82</v>
      </c>
      <c r="E24" s="9">
        <f t="shared" si="2"/>
        <v>225</v>
      </c>
      <c r="F24" s="10">
        <v>143</v>
      </c>
      <c r="G24" s="10">
        <v>82</v>
      </c>
      <c r="H24" s="10">
        <f t="shared" si="0"/>
        <v>2</v>
      </c>
      <c r="I24" s="10">
        <f t="shared" si="0"/>
        <v>0</v>
      </c>
    </row>
    <row r="25" spans="1:11" ht="24.95" customHeight="1">
      <c r="A25" s="1" t="s">
        <v>22</v>
      </c>
      <c r="B25" s="9">
        <f t="shared" si="1"/>
        <v>792</v>
      </c>
      <c r="C25" s="10">
        <v>452</v>
      </c>
      <c r="D25" s="10">
        <v>340</v>
      </c>
      <c r="E25" s="9">
        <f t="shared" si="2"/>
        <v>804</v>
      </c>
      <c r="F25" s="10">
        <v>464</v>
      </c>
      <c r="G25" s="10">
        <v>340</v>
      </c>
      <c r="H25" s="10">
        <f t="shared" ref="H25:I28" si="3">SUM(F25-C25)</f>
        <v>12</v>
      </c>
      <c r="I25" s="10">
        <f t="shared" si="3"/>
        <v>0</v>
      </c>
    </row>
    <row r="26" spans="1:11" ht="24.95" customHeight="1">
      <c r="A26" s="1" t="s">
        <v>23</v>
      </c>
      <c r="B26" s="9">
        <f t="shared" si="1"/>
        <v>761</v>
      </c>
      <c r="C26" s="10">
        <v>429</v>
      </c>
      <c r="D26" s="10">
        <v>332</v>
      </c>
      <c r="E26" s="9">
        <f t="shared" si="2"/>
        <v>760</v>
      </c>
      <c r="F26" s="10">
        <v>430</v>
      </c>
      <c r="G26" s="10">
        <v>330</v>
      </c>
      <c r="H26" s="10">
        <f t="shared" si="3"/>
        <v>1</v>
      </c>
      <c r="I26" s="10">
        <f t="shared" si="3"/>
        <v>-2</v>
      </c>
    </row>
    <row r="27" spans="1:11" ht="24.95" customHeight="1">
      <c r="A27" s="1" t="s">
        <v>24</v>
      </c>
      <c r="B27" s="9">
        <f t="shared" si="1"/>
        <v>184</v>
      </c>
      <c r="C27" s="10">
        <v>73</v>
      </c>
      <c r="D27" s="10">
        <v>111</v>
      </c>
      <c r="E27" s="9">
        <f t="shared" si="2"/>
        <v>187</v>
      </c>
      <c r="F27" s="10">
        <v>74</v>
      </c>
      <c r="G27" s="10">
        <v>113</v>
      </c>
      <c r="H27" s="10">
        <f t="shared" si="3"/>
        <v>1</v>
      </c>
      <c r="I27" s="10">
        <f t="shared" si="3"/>
        <v>2</v>
      </c>
    </row>
    <row r="28" spans="1:11" ht="24.95" customHeight="1">
      <c r="A28" s="1" t="s">
        <v>25</v>
      </c>
      <c r="B28" s="9">
        <f t="shared" si="1"/>
        <v>220</v>
      </c>
      <c r="C28" s="10">
        <v>74</v>
      </c>
      <c r="D28" s="10">
        <v>146</v>
      </c>
      <c r="E28" s="9">
        <f t="shared" si="2"/>
        <v>215</v>
      </c>
      <c r="F28" s="10">
        <v>73</v>
      </c>
      <c r="G28" s="10">
        <v>142</v>
      </c>
      <c r="H28" s="10">
        <f t="shared" si="3"/>
        <v>-1</v>
      </c>
      <c r="I28" s="10">
        <f t="shared" si="3"/>
        <v>-4</v>
      </c>
    </row>
    <row r="29" spans="1:11" ht="24.95" customHeight="1">
      <c r="A29" s="1" t="s">
        <v>67</v>
      </c>
      <c r="B29" s="9">
        <f t="shared" si="1"/>
        <v>340</v>
      </c>
      <c r="C29" s="10">
        <v>192</v>
      </c>
      <c r="D29" s="10">
        <v>148</v>
      </c>
      <c r="E29" s="9">
        <f t="shared" si="2"/>
        <v>386</v>
      </c>
      <c r="F29" s="10">
        <v>232</v>
      </c>
      <c r="G29" s="10">
        <v>154</v>
      </c>
      <c r="H29" s="10">
        <f t="shared" si="0"/>
        <v>40</v>
      </c>
      <c r="I29" s="10">
        <f t="shared" si="0"/>
        <v>6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K29"/>
  <sheetViews>
    <sheetView topLeftCell="A10" workbookViewId="0">
      <selection activeCell="C23" sqref="C23"/>
    </sheetView>
  </sheetViews>
  <sheetFormatPr defaultRowHeight="16.5"/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8" t="s">
        <v>27</v>
      </c>
      <c r="B3" s="160" t="s">
        <v>107</v>
      </c>
      <c r="C3" s="167"/>
      <c r="D3" s="168"/>
      <c r="E3" s="160" t="s">
        <v>108</v>
      </c>
      <c r="F3" s="167"/>
      <c r="G3" s="168"/>
      <c r="H3" s="160" t="s">
        <v>2</v>
      </c>
      <c r="I3" s="168"/>
    </row>
    <row r="4" spans="1:9" ht="27.75" customHeight="1">
      <c r="A4" s="159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D5+C5</f>
        <v>34901</v>
      </c>
      <c r="C5" s="9">
        <f>SUM(C6:C29)</f>
        <v>25575</v>
      </c>
      <c r="D5" s="9">
        <f>SUM(D6:D29)</f>
        <v>9326</v>
      </c>
      <c r="E5" s="9">
        <f>G5+F5</f>
        <v>35292</v>
      </c>
      <c r="F5" s="9">
        <f>SUM(F6:F29)</f>
        <v>25906</v>
      </c>
      <c r="G5" s="9">
        <f>SUM(G6:G29)</f>
        <v>9386</v>
      </c>
      <c r="H5" s="9">
        <f t="shared" ref="H5:I29" si="0">SUM(F5-C5)</f>
        <v>331</v>
      </c>
      <c r="I5" s="9">
        <f t="shared" si="0"/>
        <v>60</v>
      </c>
    </row>
    <row r="6" spans="1:9" ht="24.95" customHeight="1">
      <c r="A6" s="1" t="s">
        <v>3</v>
      </c>
      <c r="B6" s="9">
        <f t="shared" ref="B6:B29" si="1">D6+C6</f>
        <v>2320</v>
      </c>
      <c r="C6" s="10">
        <v>1484</v>
      </c>
      <c r="D6" s="10">
        <v>836</v>
      </c>
      <c r="E6" s="9">
        <f t="shared" ref="E6:E29" si="2">G6+F6</f>
        <v>2344</v>
      </c>
      <c r="F6" s="10">
        <v>1517</v>
      </c>
      <c r="G6" s="10">
        <v>827</v>
      </c>
      <c r="H6" s="10">
        <f t="shared" si="0"/>
        <v>33</v>
      </c>
      <c r="I6" s="10">
        <f t="shared" si="0"/>
        <v>-9</v>
      </c>
    </row>
    <row r="7" spans="1:9" ht="24.95" customHeight="1">
      <c r="A7" s="1" t="s">
        <v>4</v>
      </c>
      <c r="B7" s="9">
        <f t="shared" si="1"/>
        <v>2128</v>
      </c>
      <c r="C7" s="10">
        <v>1497</v>
      </c>
      <c r="D7" s="10">
        <v>631</v>
      </c>
      <c r="E7" s="9">
        <f t="shared" si="2"/>
        <v>2143</v>
      </c>
      <c r="F7" s="10">
        <v>1511</v>
      </c>
      <c r="G7" s="10">
        <v>632</v>
      </c>
      <c r="H7" s="10">
        <f t="shared" si="0"/>
        <v>14</v>
      </c>
      <c r="I7" s="10">
        <f t="shared" si="0"/>
        <v>1</v>
      </c>
    </row>
    <row r="8" spans="1:9" ht="24.95" customHeight="1">
      <c r="A8" s="1" t="s">
        <v>5</v>
      </c>
      <c r="B8" s="9">
        <f t="shared" si="1"/>
        <v>7080</v>
      </c>
      <c r="C8" s="10">
        <v>4552</v>
      </c>
      <c r="D8" s="10">
        <v>2528</v>
      </c>
      <c r="E8" s="9">
        <f t="shared" si="2"/>
        <v>7190</v>
      </c>
      <c r="F8" s="10">
        <v>4634</v>
      </c>
      <c r="G8" s="10">
        <v>2556</v>
      </c>
      <c r="H8" s="10">
        <f t="shared" si="0"/>
        <v>82</v>
      </c>
      <c r="I8" s="10">
        <f t="shared" si="0"/>
        <v>28</v>
      </c>
    </row>
    <row r="9" spans="1:9" ht="24.95" customHeight="1">
      <c r="A9" s="1" t="s">
        <v>61</v>
      </c>
      <c r="B9" s="9">
        <f t="shared" si="1"/>
        <v>2595</v>
      </c>
      <c r="C9" s="10">
        <v>1978</v>
      </c>
      <c r="D9" s="10">
        <v>617</v>
      </c>
      <c r="E9" s="9">
        <f t="shared" si="2"/>
        <v>2638</v>
      </c>
      <c r="F9" s="10">
        <v>1996</v>
      </c>
      <c r="G9" s="10">
        <v>642</v>
      </c>
      <c r="H9" s="10">
        <f t="shared" si="0"/>
        <v>18</v>
      </c>
      <c r="I9" s="10">
        <f t="shared" si="0"/>
        <v>25</v>
      </c>
    </row>
    <row r="10" spans="1:9" ht="24.95" customHeight="1">
      <c r="A10" s="1" t="s">
        <v>6</v>
      </c>
      <c r="B10" s="9">
        <f t="shared" si="1"/>
        <v>165</v>
      </c>
      <c r="C10" s="10">
        <v>90</v>
      </c>
      <c r="D10" s="10">
        <v>75</v>
      </c>
      <c r="E10" s="9">
        <f t="shared" si="2"/>
        <v>163</v>
      </c>
      <c r="F10" s="10">
        <v>89</v>
      </c>
      <c r="G10" s="10">
        <v>74</v>
      </c>
      <c r="H10" s="10">
        <f t="shared" si="0"/>
        <v>-1</v>
      </c>
      <c r="I10" s="10">
        <f t="shared" si="0"/>
        <v>-1</v>
      </c>
    </row>
    <row r="11" spans="1:9" ht="24.95" customHeight="1">
      <c r="A11" s="1" t="s">
        <v>7</v>
      </c>
      <c r="B11" s="9">
        <f t="shared" si="1"/>
        <v>570</v>
      </c>
      <c r="C11" s="10">
        <v>455</v>
      </c>
      <c r="D11" s="10">
        <v>115</v>
      </c>
      <c r="E11" s="9">
        <f t="shared" si="2"/>
        <v>582</v>
      </c>
      <c r="F11" s="10">
        <v>465</v>
      </c>
      <c r="G11" s="10">
        <v>117</v>
      </c>
      <c r="H11" s="10">
        <f t="shared" si="0"/>
        <v>10</v>
      </c>
      <c r="I11" s="10">
        <f t="shared" si="0"/>
        <v>2</v>
      </c>
    </row>
    <row r="12" spans="1:9" ht="24.95" customHeight="1">
      <c r="A12" s="1" t="s">
        <v>8</v>
      </c>
      <c r="B12" s="9">
        <f t="shared" si="1"/>
        <v>1856</v>
      </c>
      <c r="C12" s="10">
        <v>1668</v>
      </c>
      <c r="D12" s="10">
        <v>188</v>
      </c>
      <c r="E12" s="9">
        <f t="shared" si="2"/>
        <v>1880</v>
      </c>
      <c r="F12" s="10">
        <v>1690</v>
      </c>
      <c r="G12" s="10">
        <v>190</v>
      </c>
      <c r="H12" s="10">
        <f t="shared" si="0"/>
        <v>22</v>
      </c>
      <c r="I12" s="10">
        <f t="shared" si="0"/>
        <v>2</v>
      </c>
    </row>
    <row r="13" spans="1:9" ht="24.95" customHeight="1">
      <c r="A13" s="1" t="s">
        <v>9</v>
      </c>
      <c r="B13" s="9">
        <f t="shared" si="1"/>
        <v>700</v>
      </c>
      <c r="C13" s="10">
        <v>496</v>
      </c>
      <c r="D13" s="10">
        <v>204</v>
      </c>
      <c r="E13" s="9">
        <f t="shared" si="2"/>
        <v>726</v>
      </c>
      <c r="F13" s="10">
        <v>513</v>
      </c>
      <c r="G13" s="10">
        <v>213</v>
      </c>
      <c r="H13" s="10">
        <f t="shared" si="0"/>
        <v>17</v>
      </c>
      <c r="I13" s="10">
        <f t="shared" si="0"/>
        <v>9</v>
      </c>
    </row>
    <row r="14" spans="1:9" ht="24.95" customHeight="1">
      <c r="A14" s="1" t="s">
        <v>10</v>
      </c>
      <c r="B14" s="9">
        <f t="shared" si="1"/>
        <v>773</v>
      </c>
      <c r="C14" s="10">
        <v>669</v>
      </c>
      <c r="D14" s="10">
        <v>104</v>
      </c>
      <c r="E14" s="9">
        <f t="shared" si="2"/>
        <v>790</v>
      </c>
      <c r="F14" s="10">
        <v>682</v>
      </c>
      <c r="G14" s="10">
        <v>108</v>
      </c>
      <c r="H14" s="10">
        <f t="shared" si="0"/>
        <v>13</v>
      </c>
      <c r="I14" s="10">
        <f t="shared" si="0"/>
        <v>4</v>
      </c>
    </row>
    <row r="15" spans="1:9" ht="24.95" customHeight="1">
      <c r="A15" s="1" t="s">
        <v>11</v>
      </c>
      <c r="B15" s="9">
        <f t="shared" si="1"/>
        <v>4279</v>
      </c>
      <c r="C15" s="10">
        <v>3594</v>
      </c>
      <c r="D15" s="10">
        <v>685</v>
      </c>
      <c r="E15" s="9">
        <f t="shared" si="2"/>
        <v>4307</v>
      </c>
      <c r="F15" s="10">
        <v>3625</v>
      </c>
      <c r="G15" s="10">
        <v>682</v>
      </c>
      <c r="H15" s="10">
        <f t="shared" si="0"/>
        <v>31</v>
      </c>
      <c r="I15" s="10">
        <f t="shared" si="0"/>
        <v>-3</v>
      </c>
    </row>
    <row r="16" spans="1:9" ht="24.95" customHeight="1">
      <c r="A16" s="1" t="s">
        <v>12</v>
      </c>
      <c r="B16" s="9">
        <f t="shared" si="1"/>
        <v>3353</v>
      </c>
      <c r="C16" s="10">
        <v>2782</v>
      </c>
      <c r="D16" s="10">
        <v>571</v>
      </c>
      <c r="E16" s="9">
        <f t="shared" si="2"/>
        <v>3366</v>
      </c>
      <c r="F16" s="10">
        <v>2801</v>
      </c>
      <c r="G16" s="10">
        <v>565</v>
      </c>
      <c r="H16" s="10">
        <f t="shared" si="0"/>
        <v>19</v>
      </c>
      <c r="I16" s="10">
        <f t="shared" si="0"/>
        <v>-6</v>
      </c>
    </row>
    <row r="17" spans="1:11" ht="24.95" customHeight="1">
      <c r="A17" s="1" t="s">
        <v>13</v>
      </c>
      <c r="B17" s="9">
        <f t="shared" si="1"/>
        <v>1881</v>
      </c>
      <c r="C17" s="10">
        <v>1637</v>
      </c>
      <c r="D17" s="10">
        <v>244</v>
      </c>
      <c r="E17" s="9">
        <f t="shared" si="2"/>
        <v>1930</v>
      </c>
      <c r="F17" s="10">
        <v>1687</v>
      </c>
      <c r="G17" s="10">
        <v>243</v>
      </c>
      <c r="H17" s="10">
        <f t="shared" si="0"/>
        <v>50</v>
      </c>
      <c r="I17" s="10">
        <f t="shared" si="0"/>
        <v>-1</v>
      </c>
    </row>
    <row r="18" spans="1:11" ht="24.95" customHeight="1">
      <c r="A18" s="1" t="s">
        <v>14</v>
      </c>
      <c r="B18" s="9">
        <f t="shared" si="1"/>
        <v>2555</v>
      </c>
      <c r="C18" s="10">
        <v>2029</v>
      </c>
      <c r="D18" s="10">
        <v>526</v>
      </c>
      <c r="E18" s="9">
        <f t="shared" si="2"/>
        <v>2578</v>
      </c>
      <c r="F18" s="10">
        <v>2057</v>
      </c>
      <c r="G18" s="10">
        <v>521</v>
      </c>
      <c r="H18" s="10">
        <f t="shared" si="0"/>
        <v>28</v>
      </c>
      <c r="I18" s="10">
        <f t="shared" si="0"/>
        <v>-5</v>
      </c>
      <c r="K18" s="21"/>
    </row>
    <row r="19" spans="1:11" ht="24.95" customHeight="1">
      <c r="A19" s="1" t="s">
        <v>15</v>
      </c>
      <c r="B19" s="9">
        <f t="shared" si="1"/>
        <v>497</v>
      </c>
      <c r="C19" s="10">
        <v>424</v>
      </c>
      <c r="D19" s="10">
        <v>73</v>
      </c>
      <c r="E19" s="9">
        <f t="shared" si="2"/>
        <v>506</v>
      </c>
      <c r="F19" s="10">
        <v>426</v>
      </c>
      <c r="G19" s="10">
        <v>80</v>
      </c>
      <c r="H19" s="10">
        <f t="shared" si="0"/>
        <v>2</v>
      </c>
      <c r="I19" s="10">
        <f t="shared" si="0"/>
        <v>7</v>
      </c>
    </row>
    <row r="20" spans="1:11" ht="24.95" customHeight="1">
      <c r="A20" s="1" t="s">
        <v>17</v>
      </c>
      <c r="B20" s="9">
        <f t="shared" si="1"/>
        <v>835</v>
      </c>
      <c r="C20" s="10">
        <v>427</v>
      </c>
      <c r="D20" s="10">
        <v>408</v>
      </c>
      <c r="E20" s="9">
        <f t="shared" si="2"/>
        <v>833</v>
      </c>
      <c r="F20" s="10">
        <v>429</v>
      </c>
      <c r="G20" s="10">
        <v>404</v>
      </c>
      <c r="H20" s="10">
        <f t="shared" si="0"/>
        <v>2</v>
      </c>
      <c r="I20" s="10">
        <f t="shared" si="0"/>
        <v>-4</v>
      </c>
    </row>
    <row r="21" spans="1:11" ht="24.95" customHeight="1">
      <c r="A21" s="1" t="s">
        <v>18</v>
      </c>
      <c r="B21" s="9">
        <f t="shared" si="1"/>
        <v>371</v>
      </c>
      <c r="C21" s="10">
        <v>181</v>
      </c>
      <c r="D21" s="10">
        <v>190</v>
      </c>
      <c r="E21" s="9">
        <f t="shared" si="2"/>
        <v>383</v>
      </c>
      <c r="F21" s="10">
        <v>190</v>
      </c>
      <c r="G21" s="10">
        <v>193</v>
      </c>
      <c r="H21" s="10">
        <f t="shared" si="0"/>
        <v>9</v>
      </c>
      <c r="I21" s="10">
        <f t="shared" si="0"/>
        <v>3</v>
      </c>
    </row>
    <row r="22" spans="1:11" ht="24.95" customHeight="1">
      <c r="A22" s="1" t="s">
        <v>19</v>
      </c>
      <c r="B22" s="9">
        <f t="shared" si="1"/>
        <v>157</v>
      </c>
      <c r="C22" s="10">
        <v>59</v>
      </c>
      <c r="D22" s="10">
        <v>98</v>
      </c>
      <c r="E22" s="9">
        <f t="shared" si="2"/>
        <v>161</v>
      </c>
      <c r="F22" s="10">
        <v>59</v>
      </c>
      <c r="G22" s="10">
        <v>102</v>
      </c>
      <c r="H22" s="10">
        <f t="shared" si="0"/>
        <v>0</v>
      </c>
      <c r="I22" s="10">
        <f t="shared" si="0"/>
        <v>4</v>
      </c>
    </row>
    <row r="23" spans="1:11" ht="24.95" customHeight="1">
      <c r="A23" s="1" t="s">
        <v>20</v>
      </c>
      <c r="B23" s="9">
        <f t="shared" si="1"/>
        <v>209</v>
      </c>
      <c r="C23" s="10">
        <v>137</v>
      </c>
      <c r="D23" s="10">
        <v>72</v>
      </c>
      <c r="E23" s="9">
        <f t="shared" si="2"/>
        <v>212</v>
      </c>
      <c r="F23" s="10">
        <v>137</v>
      </c>
      <c r="G23" s="10">
        <v>75</v>
      </c>
      <c r="H23" s="10">
        <f t="shared" si="0"/>
        <v>0</v>
      </c>
      <c r="I23" s="10">
        <f t="shared" si="0"/>
        <v>3</v>
      </c>
    </row>
    <row r="24" spans="1:11" ht="24.95" customHeight="1">
      <c r="A24" s="1" t="s">
        <v>21</v>
      </c>
      <c r="B24" s="9">
        <f t="shared" si="1"/>
        <v>225</v>
      </c>
      <c r="C24" s="10">
        <v>143</v>
      </c>
      <c r="D24" s="10">
        <v>82</v>
      </c>
      <c r="E24" s="9">
        <f t="shared" si="2"/>
        <v>225</v>
      </c>
      <c r="F24" s="10">
        <v>144</v>
      </c>
      <c r="G24" s="10">
        <v>81</v>
      </c>
      <c r="H24" s="10">
        <f t="shared" si="0"/>
        <v>1</v>
      </c>
      <c r="I24" s="10">
        <f t="shared" si="0"/>
        <v>-1</v>
      </c>
    </row>
    <row r="25" spans="1:11" ht="24.95" customHeight="1">
      <c r="A25" s="1" t="s">
        <v>22</v>
      </c>
      <c r="B25" s="9">
        <f t="shared" si="1"/>
        <v>804</v>
      </c>
      <c r="C25" s="10">
        <v>464</v>
      </c>
      <c r="D25" s="10">
        <v>340</v>
      </c>
      <c r="E25" s="9">
        <f t="shared" si="2"/>
        <v>798</v>
      </c>
      <c r="F25" s="10">
        <v>456</v>
      </c>
      <c r="G25" s="10">
        <v>342</v>
      </c>
      <c r="H25" s="10">
        <f t="shared" ref="H25:I28" si="3">SUM(F25-C25)</f>
        <v>-8</v>
      </c>
      <c r="I25" s="10">
        <f t="shared" si="3"/>
        <v>2</v>
      </c>
    </row>
    <row r="26" spans="1:11" ht="24.95" customHeight="1">
      <c r="A26" s="1" t="s">
        <v>23</v>
      </c>
      <c r="B26" s="9">
        <f t="shared" si="1"/>
        <v>760</v>
      </c>
      <c r="C26" s="10">
        <v>430</v>
      </c>
      <c r="D26" s="10">
        <v>330</v>
      </c>
      <c r="E26" s="9">
        <f t="shared" si="2"/>
        <v>754</v>
      </c>
      <c r="F26" s="10">
        <v>432</v>
      </c>
      <c r="G26" s="10">
        <v>322</v>
      </c>
      <c r="H26" s="10">
        <f t="shared" si="3"/>
        <v>2</v>
      </c>
      <c r="I26" s="10">
        <f t="shared" si="3"/>
        <v>-8</v>
      </c>
    </row>
    <row r="27" spans="1:11" ht="24.95" customHeight="1">
      <c r="A27" s="1" t="s">
        <v>24</v>
      </c>
      <c r="B27" s="9">
        <f t="shared" si="1"/>
        <v>187</v>
      </c>
      <c r="C27" s="10">
        <v>74</v>
      </c>
      <c r="D27" s="10">
        <v>113</v>
      </c>
      <c r="E27" s="9">
        <f t="shared" si="2"/>
        <v>176</v>
      </c>
      <c r="F27" s="10">
        <v>63</v>
      </c>
      <c r="G27" s="10">
        <v>113</v>
      </c>
      <c r="H27" s="10">
        <f t="shared" si="3"/>
        <v>-11</v>
      </c>
      <c r="I27" s="10">
        <f t="shared" si="3"/>
        <v>0</v>
      </c>
    </row>
    <row r="28" spans="1:11" ht="24.95" customHeight="1">
      <c r="A28" s="1" t="s">
        <v>25</v>
      </c>
      <c r="B28" s="9">
        <f t="shared" si="1"/>
        <v>215</v>
      </c>
      <c r="C28" s="10">
        <v>73</v>
      </c>
      <c r="D28" s="10">
        <v>142</v>
      </c>
      <c r="E28" s="9">
        <f t="shared" si="2"/>
        <v>215</v>
      </c>
      <c r="F28" s="10">
        <v>73</v>
      </c>
      <c r="G28" s="10">
        <v>142</v>
      </c>
      <c r="H28" s="10">
        <f t="shared" si="3"/>
        <v>0</v>
      </c>
      <c r="I28" s="10">
        <f t="shared" si="3"/>
        <v>0</v>
      </c>
    </row>
    <row r="29" spans="1:11" ht="24.95" customHeight="1">
      <c r="A29" s="1" t="s">
        <v>67</v>
      </c>
      <c r="B29" s="9">
        <f t="shared" si="1"/>
        <v>386</v>
      </c>
      <c r="C29" s="10">
        <v>232</v>
      </c>
      <c r="D29" s="10">
        <v>154</v>
      </c>
      <c r="E29" s="9">
        <f t="shared" si="2"/>
        <v>392</v>
      </c>
      <c r="F29" s="10">
        <v>230</v>
      </c>
      <c r="G29" s="10">
        <v>162</v>
      </c>
      <c r="H29" s="10">
        <f t="shared" si="0"/>
        <v>-2</v>
      </c>
      <c r="I29" s="10">
        <f t="shared" si="0"/>
        <v>8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K29"/>
  <sheetViews>
    <sheetView workbookViewId="0">
      <selection activeCell="G6" sqref="G6"/>
    </sheetView>
  </sheetViews>
  <sheetFormatPr defaultRowHeight="16.5"/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8" t="s">
        <v>27</v>
      </c>
      <c r="B3" s="160" t="s">
        <v>108</v>
      </c>
      <c r="C3" s="167"/>
      <c r="D3" s="168"/>
      <c r="E3" s="160" t="s">
        <v>109</v>
      </c>
      <c r="F3" s="167"/>
      <c r="G3" s="168"/>
      <c r="H3" s="160" t="s">
        <v>2</v>
      </c>
      <c r="I3" s="168"/>
    </row>
    <row r="4" spans="1:9" ht="27.75" customHeight="1">
      <c r="A4" s="159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D5+C5</f>
        <v>35292</v>
      </c>
      <c r="C5" s="9">
        <f>SUM(C6:C29)</f>
        <v>25906</v>
      </c>
      <c r="D5" s="9">
        <f>SUM(D6:D29)</f>
        <v>9386</v>
      </c>
      <c r="E5" s="9">
        <f>G5+F5</f>
        <v>35651</v>
      </c>
      <c r="F5" s="9">
        <f>SUM(F6:F29)</f>
        <v>26162</v>
      </c>
      <c r="G5" s="9">
        <f>SUM(G6:G29)</f>
        <v>9489</v>
      </c>
      <c r="H5" s="9">
        <f t="shared" ref="H5:I29" si="0">SUM(F5-C5)</f>
        <v>256</v>
      </c>
      <c r="I5" s="9">
        <f t="shared" si="0"/>
        <v>103</v>
      </c>
    </row>
    <row r="6" spans="1:9" ht="24.95" customHeight="1">
      <c r="A6" s="1" t="s">
        <v>3</v>
      </c>
      <c r="B6" s="9">
        <f t="shared" ref="B6:B29" si="1">D6+C6</f>
        <v>2344</v>
      </c>
      <c r="C6" s="10">
        <v>1517</v>
      </c>
      <c r="D6" s="10">
        <v>827</v>
      </c>
      <c r="E6" s="9">
        <f t="shared" ref="E6:E29" si="2">G6+F6</f>
        <v>2377</v>
      </c>
      <c r="F6" s="10">
        <v>1536</v>
      </c>
      <c r="G6" s="10">
        <v>841</v>
      </c>
      <c r="H6" s="10">
        <f t="shared" si="0"/>
        <v>19</v>
      </c>
      <c r="I6" s="10">
        <f t="shared" si="0"/>
        <v>14</v>
      </c>
    </row>
    <row r="7" spans="1:9" ht="24.95" customHeight="1">
      <c r="A7" s="1" t="s">
        <v>4</v>
      </c>
      <c r="B7" s="9">
        <f t="shared" si="1"/>
        <v>2143</v>
      </c>
      <c r="C7" s="10">
        <v>1511</v>
      </c>
      <c r="D7" s="10">
        <v>632</v>
      </c>
      <c r="E7" s="9">
        <f t="shared" si="2"/>
        <v>2161</v>
      </c>
      <c r="F7" s="10">
        <v>1529</v>
      </c>
      <c r="G7" s="10">
        <v>632</v>
      </c>
      <c r="H7" s="10">
        <f t="shared" si="0"/>
        <v>18</v>
      </c>
      <c r="I7" s="10">
        <f t="shared" si="0"/>
        <v>0</v>
      </c>
    </row>
    <row r="8" spans="1:9" ht="24.95" customHeight="1">
      <c r="A8" s="1" t="s">
        <v>5</v>
      </c>
      <c r="B8" s="9">
        <f t="shared" si="1"/>
        <v>7190</v>
      </c>
      <c r="C8" s="10">
        <v>4634</v>
      </c>
      <c r="D8" s="10">
        <v>2556</v>
      </c>
      <c r="E8" s="9">
        <f t="shared" si="2"/>
        <v>7228</v>
      </c>
      <c r="F8" s="10">
        <v>4651</v>
      </c>
      <c r="G8" s="10">
        <v>2577</v>
      </c>
      <c r="H8" s="10">
        <f t="shared" si="0"/>
        <v>17</v>
      </c>
      <c r="I8" s="10">
        <f t="shared" si="0"/>
        <v>21</v>
      </c>
    </row>
    <row r="9" spans="1:9" ht="24.95" customHeight="1">
      <c r="A9" s="1" t="s">
        <v>61</v>
      </c>
      <c r="B9" s="9">
        <f t="shared" si="1"/>
        <v>2638</v>
      </c>
      <c r="C9" s="10">
        <v>1996</v>
      </c>
      <c r="D9" s="10">
        <v>642</v>
      </c>
      <c r="E9" s="9">
        <f t="shared" si="2"/>
        <v>2708</v>
      </c>
      <c r="F9" s="10">
        <v>2045</v>
      </c>
      <c r="G9" s="10">
        <v>663</v>
      </c>
      <c r="H9" s="10">
        <f t="shared" si="0"/>
        <v>49</v>
      </c>
      <c r="I9" s="10">
        <f t="shared" si="0"/>
        <v>21</v>
      </c>
    </row>
    <row r="10" spans="1:9" ht="24.95" customHeight="1">
      <c r="A10" s="1" t="s">
        <v>6</v>
      </c>
      <c r="B10" s="9">
        <f t="shared" si="1"/>
        <v>163</v>
      </c>
      <c r="C10" s="10">
        <v>89</v>
      </c>
      <c r="D10" s="10">
        <v>74</v>
      </c>
      <c r="E10" s="9">
        <f t="shared" si="2"/>
        <v>158</v>
      </c>
      <c r="F10" s="10">
        <v>89</v>
      </c>
      <c r="G10" s="10">
        <v>69</v>
      </c>
      <c r="H10" s="10">
        <f t="shared" si="0"/>
        <v>0</v>
      </c>
      <c r="I10" s="10">
        <f t="shared" si="0"/>
        <v>-5</v>
      </c>
    </row>
    <row r="11" spans="1:9" ht="24.95" customHeight="1">
      <c r="A11" s="1" t="s">
        <v>7</v>
      </c>
      <c r="B11" s="9">
        <f t="shared" si="1"/>
        <v>582</v>
      </c>
      <c r="C11" s="10">
        <v>465</v>
      </c>
      <c r="D11" s="10">
        <v>117</v>
      </c>
      <c r="E11" s="9">
        <f t="shared" si="2"/>
        <v>588</v>
      </c>
      <c r="F11" s="10">
        <v>471</v>
      </c>
      <c r="G11" s="10">
        <v>117</v>
      </c>
      <c r="H11" s="10">
        <f t="shared" si="0"/>
        <v>6</v>
      </c>
      <c r="I11" s="10">
        <f t="shared" si="0"/>
        <v>0</v>
      </c>
    </row>
    <row r="12" spans="1:9" ht="24.95" customHeight="1">
      <c r="A12" s="1" t="s">
        <v>8</v>
      </c>
      <c r="B12" s="9">
        <f t="shared" si="1"/>
        <v>1880</v>
      </c>
      <c r="C12" s="10">
        <v>1690</v>
      </c>
      <c r="D12" s="10">
        <v>190</v>
      </c>
      <c r="E12" s="9">
        <f t="shared" si="2"/>
        <v>1909</v>
      </c>
      <c r="F12" s="10">
        <v>1719</v>
      </c>
      <c r="G12" s="10">
        <v>190</v>
      </c>
      <c r="H12" s="10">
        <f t="shared" si="0"/>
        <v>29</v>
      </c>
      <c r="I12" s="10">
        <f t="shared" si="0"/>
        <v>0</v>
      </c>
    </row>
    <row r="13" spans="1:9" ht="24.95" customHeight="1">
      <c r="A13" s="1" t="s">
        <v>9</v>
      </c>
      <c r="B13" s="9">
        <f t="shared" si="1"/>
        <v>726</v>
      </c>
      <c r="C13" s="10">
        <v>513</v>
      </c>
      <c r="D13" s="10">
        <v>213</v>
      </c>
      <c r="E13" s="9">
        <f t="shared" si="2"/>
        <v>722</v>
      </c>
      <c r="F13" s="10">
        <v>511</v>
      </c>
      <c r="G13" s="10">
        <v>211</v>
      </c>
      <c r="H13" s="10">
        <f t="shared" si="0"/>
        <v>-2</v>
      </c>
      <c r="I13" s="10">
        <f t="shared" si="0"/>
        <v>-2</v>
      </c>
    </row>
    <row r="14" spans="1:9" ht="24.95" customHeight="1">
      <c r="A14" s="1" t="s">
        <v>10</v>
      </c>
      <c r="B14" s="9">
        <f t="shared" si="1"/>
        <v>790</v>
      </c>
      <c r="C14" s="10">
        <v>682</v>
      </c>
      <c r="D14" s="10">
        <v>108</v>
      </c>
      <c r="E14" s="9">
        <f t="shared" si="2"/>
        <v>796</v>
      </c>
      <c r="F14" s="10">
        <v>686</v>
      </c>
      <c r="G14" s="10">
        <v>110</v>
      </c>
      <c r="H14" s="10">
        <f t="shared" si="0"/>
        <v>4</v>
      </c>
      <c r="I14" s="10">
        <f t="shared" si="0"/>
        <v>2</v>
      </c>
    </row>
    <row r="15" spans="1:9" ht="24.95" customHeight="1">
      <c r="A15" s="1" t="s">
        <v>11</v>
      </c>
      <c r="B15" s="9">
        <f t="shared" si="1"/>
        <v>4307</v>
      </c>
      <c r="C15" s="10">
        <v>3625</v>
      </c>
      <c r="D15" s="10">
        <v>682</v>
      </c>
      <c r="E15" s="9">
        <f t="shared" si="2"/>
        <v>4336</v>
      </c>
      <c r="F15" s="10">
        <v>3647</v>
      </c>
      <c r="G15" s="10">
        <v>689</v>
      </c>
      <c r="H15" s="10">
        <f t="shared" si="0"/>
        <v>22</v>
      </c>
      <c r="I15" s="10">
        <f t="shared" si="0"/>
        <v>7</v>
      </c>
    </row>
    <row r="16" spans="1:9" ht="24.95" customHeight="1">
      <c r="A16" s="1" t="s">
        <v>12</v>
      </c>
      <c r="B16" s="9">
        <f t="shared" si="1"/>
        <v>3366</v>
      </c>
      <c r="C16" s="10">
        <v>2801</v>
      </c>
      <c r="D16" s="10">
        <v>565</v>
      </c>
      <c r="E16" s="9">
        <f t="shared" si="2"/>
        <v>3362</v>
      </c>
      <c r="F16" s="10">
        <v>2809</v>
      </c>
      <c r="G16" s="10">
        <v>553</v>
      </c>
      <c r="H16" s="10">
        <f t="shared" si="0"/>
        <v>8</v>
      </c>
      <c r="I16" s="10">
        <f t="shared" si="0"/>
        <v>-12</v>
      </c>
    </row>
    <row r="17" spans="1:11" ht="24.95" customHeight="1">
      <c r="A17" s="1" t="s">
        <v>13</v>
      </c>
      <c r="B17" s="9">
        <f t="shared" si="1"/>
        <v>1930</v>
      </c>
      <c r="C17" s="10">
        <v>1687</v>
      </c>
      <c r="D17" s="10">
        <v>243</v>
      </c>
      <c r="E17" s="9">
        <f t="shared" si="2"/>
        <v>1941</v>
      </c>
      <c r="F17" s="10">
        <v>1698</v>
      </c>
      <c r="G17" s="10">
        <v>243</v>
      </c>
      <c r="H17" s="10">
        <f t="shared" si="0"/>
        <v>11</v>
      </c>
      <c r="I17" s="10">
        <f t="shared" si="0"/>
        <v>0</v>
      </c>
    </row>
    <row r="18" spans="1:11" ht="24.95" customHeight="1">
      <c r="A18" s="1" t="s">
        <v>14</v>
      </c>
      <c r="B18" s="9">
        <f t="shared" si="1"/>
        <v>2578</v>
      </c>
      <c r="C18" s="10">
        <v>2057</v>
      </c>
      <c r="D18" s="10">
        <v>521</v>
      </c>
      <c r="E18" s="9">
        <f t="shared" si="2"/>
        <v>2605</v>
      </c>
      <c r="F18" s="10">
        <v>2072</v>
      </c>
      <c r="G18" s="10">
        <v>533</v>
      </c>
      <c r="H18" s="10">
        <f t="shared" si="0"/>
        <v>15</v>
      </c>
      <c r="I18" s="10">
        <f t="shared" si="0"/>
        <v>12</v>
      </c>
      <c r="K18" s="21"/>
    </row>
    <row r="19" spans="1:11" ht="24.95" customHeight="1">
      <c r="A19" s="1" t="s">
        <v>15</v>
      </c>
      <c r="B19" s="9">
        <f t="shared" si="1"/>
        <v>506</v>
      </c>
      <c r="C19" s="10">
        <v>426</v>
      </c>
      <c r="D19" s="10">
        <v>80</v>
      </c>
      <c r="E19" s="9">
        <f t="shared" si="2"/>
        <v>509</v>
      </c>
      <c r="F19" s="10">
        <v>428</v>
      </c>
      <c r="G19" s="10">
        <v>81</v>
      </c>
      <c r="H19" s="10">
        <f t="shared" si="0"/>
        <v>2</v>
      </c>
      <c r="I19" s="10">
        <f t="shared" si="0"/>
        <v>1</v>
      </c>
    </row>
    <row r="20" spans="1:11" ht="24.95" customHeight="1">
      <c r="A20" s="1" t="s">
        <v>17</v>
      </c>
      <c r="B20" s="9">
        <f t="shared" si="1"/>
        <v>833</v>
      </c>
      <c r="C20" s="10">
        <v>429</v>
      </c>
      <c r="D20" s="10">
        <v>404</v>
      </c>
      <c r="E20" s="9">
        <f t="shared" si="2"/>
        <v>831</v>
      </c>
      <c r="F20" s="10">
        <v>424</v>
      </c>
      <c r="G20" s="10">
        <v>407</v>
      </c>
      <c r="H20" s="10">
        <f t="shared" si="0"/>
        <v>-5</v>
      </c>
      <c r="I20" s="10">
        <f t="shared" si="0"/>
        <v>3</v>
      </c>
    </row>
    <row r="21" spans="1:11" ht="24.95" customHeight="1">
      <c r="A21" s="1" t="s">
        <v>18</v>
      </c>
      <c r="B21" s="9">
        <f t="shared" si="1"/>
        <v>383</v>
      </c>
      <c r="C21" s="10">
        <v>190</v>
      </c>
      <c r="D21" s="10">
        <v>193</v>
      </c>
      <c r="E21" s="9">
        <f t="shared" si="2"/>
        <v>391</v>
      </c>
      <c r="F21" s="10">
        <v>196</v>
      </c>
      <c r="G21" s="10">
        <v>195</v>
      </c>
      <c r="H21" s="10">
        <f t="shared" si="0"/>
        <v>6</v>
      </c>
      <c r="I21" s="10">
        <f t="shared" si="0"/>
        <v>2</v>
      </c>
    </row>
    <row r="22" spans="1:11" ht="24.95" customHeight="1">
      <c r="A22" s="1" t="s">
        <v>19</v>
      </c>
      <c r="B22" s="9">
        <f t="shared" si="1"/>
        <v>161</v>
      </c>
      <c r="C22" s="10">
        <v>59</v>
      </c>
      <c r="D22" s="10">
        <v>102</v>
      </c>
      <c r="E22" s="9">
        <f t="shared" si="2"/>
        <v>168</v>
      </c>
      <c r="F22" s="10">
        <v>63</v>
      </c>
      <c r="G22" s="10">
        <v>105</v>
      </c>
      <c r="H22" s="10">
        <f t="shared" si="0"/>
        <v>4</v>
      </c>
      <c r="I22" s="10">
        <f t="shared" si="0"/>
        <v>3</v>
      </c>
    </row>
    <row r="23" spans="1:11" ht="24.95" customHeight="1">
      <c r="A23" s="1" t="s">
        <v>20</v>
      </c>
      <c r="B23" s="9">
        <f t="shared" si="1"/>
        <v>212</v>
      </c>
      <c r="C23" s="10">
        <v>137</v>
      </c>
      <c r="D23" s="10">
        <v>75</v>
      </c>
      <c r="E23" s="9">
        <f t="shared" si="2"/>
        <v>223</v>
      </c>
      <c r="F23" s="10">
        <v>144</v>
      </c>
      <c r="G23" s="10">
        <v>79</v>
      </c>
      <c r="H23" s="10">
        <f t="shared" si="0"/>
        <v>7</v>
      </c>
      <c r="I23" s="10">
        <f t="shared" si="0"/>
        <v>4</v>
      </c>
    </row>
    <row r="24" spans="1:11" ht="24.95" customHeight="1">
      <c r="A24" s="1" t="s">
        <v>21</v>
      </c>
      <c r="B24" s="9">
        <f t="shared" si="1"/>
        <v>225</v>
      </c>
      <c r="C24" s="10">
        <v>144</v>
      </c>
      <c r="D24" s="10">
        <v>81</v>
      </c>
      <c r="E24" s="9">
        <f t="shared" si="2"/>
        <v>232</v>
      </c>
      <c r="F24" s="10">
        <v>146</v>
      </c>
      <c r="G24" s="10">
        <v>86</v>
      </c>
      <c r="H24" s="10">
        <f t="shared" si="0"/>
        <v>2</v>
      </c>
      <c r="I24" s="10">
        <f t="shared" si="0"/>
        <v>5</v>
      </c>
    </row>
    <row r="25" spans="1:11" ht="24.95" customHeight="1">
      <c r="A25" s="1" t="s">
        <v>22</v>
      </c>
      <c r="B25" s="9">
        <f t="shared" si="1"/>
        <v>798</v>
      </c>
      <c r="C25" s="10">
        <v>456</v>
      </c>
      <c r="D25" s="10">
        <v>342</v>
      </c>
      <c r="E25" s="9">
        <f t="shared" si="2"/>
        <v>819</v>
      </c>
      <c r="F25" s="10">
        <v>459</v>
      </c>
      <c r="G25" s="10">
        <v>360</v>
      </c>
      <c r="H25" s="10">
        <f t="shared" si="0"/>
        <v>3</v>
      </c>
      <c r="I25" s="10">
        <f t="shared" si="0"/>
        <v>18</v>
      </c>
    </row>
    <row r="26" spans="1:11" ht="24.95" customHeight="1">
      <c r="A26" s="1" t="s">
        <v>23</v>
      </c>
      <c r="B26" s="9">
        <f t="shared" si="1"/>
        <v>754</v>
      </c>
      <c r="C26" s="10">
        <v>432</v>
      </c>
      <c r="D26" s="10">
        <v>322</v>
      </c>
      <c r="E26" s="9">
        <f t="shared" si="2"/>
        <v>770</v>
      </c>
      <c r="F26" s="10">
        <v>440</v>
      </c>
      <c r="G26" s="10">
        <v>330</v>
      </c>
      <c r="H26" s="10">
        <f t="shared" si="0"/>
        <v>8</v>
      </c>
      <c r="I26" s="10">
        <f t="shared" si="0"/>
        <v>8</v>
      </c>
    </row>
    <row r="27" spans="1:11" ht="24.95" customHeight="1">
      <c r="A27" s="1" t="s">
        <v>24</v>
      </c>
      <c r="B27" s="9">
        <f t="shared" si="1"/>
        <v>176</v>
      </c>
      <c r="C27" s="10">
        <v>63</v>
      </c>
      <c r="D27" s="10">
        <v>113</v>
      </c>
      <c r="E27" s="9">
        <f t="shared" si="2"/>
        <v>170</v>
      </c>
      <c r="F27" s="10">
        <v>61</v>
      </c>
      <c r="G27" s="10">
        <v>109</v>
      </c>
      <c r="H27" s="10">
        <f t="shared" si="0"/>
        <v>-2</v>
      </c>
      <c r="I27" s="10">
        <f t="shared" si="0"/>
        <v>-4</v>
      </c>
    </row>
    <row r="28" spans="1:11" ht="24.95" customHeight="1">
      <c r="A28" s="1" t="s">
        <v>25</v>
      </c>
      <c r="B28" s="9">
        <f t="shared" si="1"/>
        <v>215</v>
      </c>
      <c r="C28" s="10">
        <v>73</v>
      </c>
      <c r="D28" s="10">
        <v>142</v>
      </c>
      <c r="E28" s="9">
        <f t="shared" si="2"/>
        <v>216</v>
      </c>
      <c r="F28" s="10">
        <v>73</v>
      </c>
      <c r="G28" s="10">
        <v>143</v>
      </c>
      <c r="H28" s="10">
        <f t="shared" si="0"/>
        <v>0</v>
      </c>
      <c r="I28" s="10">
        <f t="shared" si="0"/>
        <v>1</v>
      </c>
    </row>
    <row r="29" spans="1:11" ht="24.95" customHeight="1">
      <c r="A29" s="1" t="s">
        <v>67</v>
      </c>
      <c r="B29" s="9">
        <f t="shared" si="1"/>
        <v>392</v>
      </c>
      <c r="C29" s="10">
        <v>230</v>
      </c>
      <c r="D29" s="10">
        <v>162</v>
      </c>
      <c r="E29" s="9">
        <f t="shared" si="2"/>
        <v>431</v>
      </c>
      <c r="F29" s="10">
        <v>265</v>
      </c>
      <c r="G29" s="10">
        <v>166</v>
      </c>
      <c r="H29" s="10">
        <f t="shared" si="0"/>
        <v>35</v>
      </c>
      <c r="I29" s="10">
        <f t="shared" si="0"/>
        <v>4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K29"/>
  <sheetViews>
    <sheetView workbookViewId="0">
      <selection activeCell="C1" sqref="C1"/>
    </sheetView>
  </sheetViews>
  <sheetFormatPr defaultRowHeight="16.5"/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8" t="s">
        <v>27</v>
      </c>
      <c r="B3" s="160" t="s">
        <v>109</v>
      </c>
      <c r="C3" s="167"/>
      <c r="D3" s="168"/>
      <c r="E3" s="160" t="s">
        <v>110</v>
      </c>
      <c r="F3" s="167"/>
      <c r="G3" s="168"/>
      <c r="H3" s="160" t="s">
        <v>2</v>
      </c>
      <c r="I3" s="168"/>
    </row>
    <row r="4" spans="1:9" ht="27.75" customHeight="1">
      <c r="A4" s="159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D5+C5</f>
        <v>35651</v>
      </c>
      <c r="C5" s="9">
        <f>SUM(C6:C29)</f>
        <v>26162</v>
      </c>
      <c r="D5" s="9">
        <f>SUM(D6:D29)</f>
        <v>9489</v>
      </c>
      <c r="E5" s="9">
        <f>G5+F5</f>
        <v>35749</v>
      </c>
      <c r="F5" s="9">
        <f>SUM(F6:F29)</f>
        <v>26248</v>
      </c>
      <c r="G5" s="9">
        <f>SUM(G6:G29)</f>
        <v>9501</v>
      </c>
      <c r="H5" s="9">
        <f t="shared" ref="H5:I29" si="0">SUM(F5-C5)</f>
        <v>86</v>
      </c>
      <c r="I5" s="9">
        <f t="shared" si="0"/>
        <v>12</v>
      </c>
    </row>
    <row r="6" spans="1:9" ht="24.95" customHeight="1">
      <c r="A6" s="1" t="s">
        <v>3</v>
      </c>
      <c r="B6" s="9">
        <f t="shared" ref="B6:B29" si="1">D6+C6</f>
        <v>2377</v>
      </c>
      <c r="C6" s="10">
        <v>1536</v>
      </c>
      <c r="D6" s="10">
        <v>841</v>
      </c>
      <c r="E6" s="9">
        <f t="shared" ref="E6:E29" si="2">G6+F6</f>
        <v>2359</v>
      </c>
      <c r="F6" s="10">
        <v>1535</v>
      </c>
      <c r="G6" s="10">
        <v>824</v>
      </c>
      <c r="H6" s="10">
        <f t="shared" si="0"/>
        <v>-1</v>
      </c>
      <c r="I6" s="10">
        <f t="shared" si="0"/>
        <v>-17</v>
      </c>
    </row>
    <row r="7" spans="1:9" ht="24.95" customHeight="1">
      <c r="A7" s="1" t="s">
        <v>4</v>
      </c>
      <c r="B7" s="9">
        <f t="shared" si="1"/>
        <v>2161</v>
      </c>
      <c r="C7" s="10">
        <v>1529</v>
      </c>
      <c r="D7" s="10">
        <v>632</v>
      </c>
      <c r="E7" s="9">
        <f t="shared" si="2"/>
        <v>2161</v>
      </c>
      <c r="F7" s="10">
        <v>1537</v>
      </c>
      <c r="G7" s="10">
        <v>624</v>
      </c>
      <c r="H7" s="10">
        <f t="shared" si="0"/>
        <v>8</v>
      </c>
      <c r="I7" s="10">
        <f t="shared" si="0"/>
        <v>-8</v>
      </c>
    </row>
    <row r="8" spans="1:9" ht="24.95" customHeight="1">
      <c r="A8" s="1" t="s">
        <v>5</v>
      </c>
      <c r="B8" s="9">
        <f t="shared" si="1"/>
        <v>7228</v>
      </c>
      <c r="C8" s="10">
        <v>4651</v>
      </c>
      <c r="D8" s="10">
        <v>2577</v>
      </c>
      <c r="E8" s="9">
        <f t="shared" si="2"/>
        <v>7224</v>
      </c>
      <c r="F8" s="10">
        <v>4635</v>
      </c>
      <c r="G8" s="10">
        <v>2589</v>
      </c>
      <c r="H8" s="10">
        <f t="shared" si="0"/>
        <v>-16</v>
      </c>
      <c r="I8" s="10">
        <f t="shared" si="0"/>
        <v>12</v>
      </c>
    </row>
    <row r="9" spans="1:9" ht="24.95" customHeight="1">
      <c r="A9" s="1" t="s">
        <v>61</v>
      </c>
      <c r="B9" s="9">
        <f t="shared" si="1"/>
        <v>2708</v>
      </c>
      <c r="C9" s="10">
        <v>2045</v>
      </c>
      <c r="D9" s="10">
        <v>663</v>
      </c>
      <c r="E9" s="9">
        <f t="shared" si="2"/>
        <v>2736</v>
      </c>
      <c r="F9" s="10">
        <v>2055</v>
      </c>
      <c r="G9" s="10">
        <v>681</v>
      </c>
      <c r="H9" s="10">
        <f t="shared" si="0"/>
        <v>10</v>
      </c>
      <c r="I9" s="10">
        <f t="shared" si="0"/>
        <v>18</v>
      </c>
    </row>
    <row r="10" spans="1:9" ht="24.95" customHeight="1">
      <c r="A10" s="1" t="s">
        <v>6</v>
      </c>
      <c r="B10" s="9">
        <f t="shared" si="1"/>
        <v>158</v>
      </c>
      <c r="C10" s="10">
        <v>89</v>
      </c>
      <c r="D10" s="10">
        <v>69</v>
      </c>
      <c r="E10" s="9">
        <f t="shared" si="2"/>
        <v>161</v>
      </c>
      <c r="F10" s="10">
        <v>92</v>
      </c>
      <c r="G10" s="10">
        <v>69</v>
      </c>
      <c r="H10" s="10">
        <f t="shared" si="0"/>
        <v>3</v>
      </c>
      <c r="I10" s="10">
        <f t="shared" si="0"/>
        <v>0</v>
      </c>
    </row>
    <row r="11" spans="1:9" ht="24.95" customHeight="1">
      <c r="A11" s="1" t="s">
        <v>7</v>
      </c>
      <c r="B11" s="9">
        <f t="shared" si="1"/>
        <v>588</v>
      </c>
      <c r="C11" s="10">
        <v>471</v>
      </c>
      <c r="D11" s="10">
        <v>117</v>
      </c>
      <c r="E11" s="9">
        <f t="shared" si="2"/>
        <v>573</v>
      </c>
      <c r="F11" s="10">
        <v>465</v>
      </c>
      <c r="G11" s="10">
        <v>108</v>
      </c>
      <c r="H11" s="10">
        <f t="shared" si="0"/>
        <v>-6</v>
      </c>
      <c r="I11" s="10">
        <f t="shared" si="0"/>
        <v>-9</v>
      </c>
    </row>
    <row r="12" spans="1:9" ht="24.95" customHeight="1">
      <c r="A12" s="1" t="s">
        <v>8</v>
      </c>
      <c r="B12" s="9">
        <f t="shared" si="1"/>
        <v>1909</v>
      </c>
      <c r="C12" s="10">
        <v>1719</v>
      </c>
      <c r="D12" s="10">
        <v>190</v>
      </c>
      <c r="E12" s="9">
        <f t="shared" si="2"/>
        <v>1930</v>
      </c>
      <c r="F12" s="10">
        <v>1738</v>
      </c>
      <c r="G12" s="10">
        <v>192</v>
      </c>
      <c r="H12" s="10">
        <f t="shared" si="0"/>
        <v>19</v>
      </c>
      <c r="I12" s="10">
        <f t="shared" si="0"/>
        <v>2</v>
      </c>
    </row>
    <row r="13" spans="1:9" ht="24.95" customHeight="1">
      <c r="A13" s="1" t="s">
        <v>9</v>
      </c>
      <c r="B13" s="9">
        <f t="shared" si="1"/>
        <v>722</v>
      </c>
      <c r="C13" s="10">
        <v>511</v>
      </c>
      <c r="D13" s="10">
        <v>211</v>
      </c>
      <c r="E13" s="9">
        <f t="shared" si="2"/>
        <v>727</v>
      </c>
      <c r="F13" s="10">
        <v>513</v>
      </c>
      <c r="G13" s="10">
        <v>214</v>
      </c>
      <c r="H13" s="10">
        <f t="shared" si="0"/>
        <v>2</v>
      </c>
      <c r="I13" s="10">
        <f t="shared" si="0"/>
        <v>3</v>
      </c>
    </row>
    <row r="14" spans="1:9" ht="24.95" customHeight="1">
      <c r="A14" s="1" t="s">
        <v>10</v>
      </c>
      <c r="B14" s="9">
        <f t="shared" si="1"/>
        <v>796</v>
      </c>
      <c r="C14" s="10">
        <v>686</v>
      </c>
      <c r="D14" s="10">
        <v>110</v>
      </c>
      <c r="E14" s="9">
        <f t="shared" si="2"/>
        <v>803</v>
      </c>
      <c r="F14" s="10">
        <v>692</v>
      </c>
      <c r="G14" s="10">
        <v>111</v>
      </c>
      <c r="H14" s="10">
        <f t="shared" si="0"/>
        <v>6</v>
      </c>
      <c r="I14" s="10">
        <f t="shared" si="0"/>
        <v>1</v>
      </c>
    </row>
    <row r="15" spans="1:9" ht="24.95" customHeight="1">
      <c r="A15" s="1" t="s">
        <v>11</v>
      </c>
      <c r="B15" s="9">
        <f t="shared" si="1"/>
        <v>4336</v>
      </c>
      <c r="C15" s="10">
        <v>3647</v>
      </c>
      <c r="D15" s="10">
        <v>689</v>
      </c>
      <c r="E15" s="9">
        <f t="shared" si="2"/>
        <v>4367</v>
      </c>
      <c r="F15" s="10">
        <v>3672</v>
      </c>
      <c r="G15" s="10">
        <v>695</v>
      </c>
      <c r="H15" s="10">
        <f t="shared" si="0"/>
        <v>25</v>
      </c>
      <c r="I15" s="10">
        <f t="shared" si="0"/>
        <v>6</v>
      </c>
    </row>
    <row r="16" spans="1:9" ht="24.95" customHeight="1">
      <c r="A16" s="1" t="s">
        <v>12</v>
      </c>
      <c r="B16" s="9">
        <f t="shared" si="1"/>
        <v>3362</v>
      </c>
      <c r="C16" s="10">
        <v>2809</v>
      </c>
      <c r="D16" s="10">
        <v>553</v>
      </c>
      <c r="E16" s="9">
        <f t="shared" si="2"/>
        <v>3401</v>
      </c>
      <c r="F16" s="10">
        <v>2842</v>
      </c>
      <c r="G16" s="10">
        <v>559</v>
      </c>
      <c r="H16" s="10">
        <f t="shared" si="0"/>
        <v>33</v>
      </c>
      <c r="I16" s="10">
        <f t="shared" si="0"/>
        <v>6</v>
      </c>
    </row>
    <row r="17" spans="1:11" ht="24.95" customHeight="1">
      <c r="A17" s="1" t="s">
        <v>13</v>
      </c>
      <c r="B17" s="9">
        <f t="shared" si="1"/>
        <v>1941</v>
      </c>
      <c r="C17" s="10">
        <v>1698</v>
      </c>
      <c r="D17" s="10">
        <v>243</v>
      </c>
      <c r="E17" s="9">
        <f t="shared" si="2"/>
        <v>1939</v>
      </c>
      <c r="F17" s="10">
        <v>1692</v>
      </c>
      <c r="G17" s="10">
        <v>247</v>
      </c>
      <c r="H17" s="10">
        <f t="shared" si="0"/>
        <v>-6</v>
      </c>
      <c r="I17" s="10">
        <f t="shared" si="0"/>
        <v>4</v>
      </c>
    </row>
    <row r="18" spans="1:11" ht="24.95" customHeight="1">
      <c r="A18" s="1" t="s">
        <v>14</v>
      </c>
      <c r="B18" s="9">
        <f t="shared" si="1"/>
        <v>2605</v>
      </c>
      <c r="C18" s="10">
        <v>2072</v>
      </c>
      <c r="D18" s="10">
        <v>533</v>
      </c>
      <c r="E18" s="9">
        <f t="shared" si="2"/>
        <v>2619</v>
      </c>
      <c r="F18" s="10">
        <v>2086</v>
      </c>
      <c r="G18" s="10">
        <v>533</v>
      </c>
      <c r="H18" s="10">
        <f t="shared" si="0"/>
        <v>14</v>
      </c>
      <c r="I18" s="10">
        <f t="shared" si="0"/>
        <v>0</v>
      </c>
      <c r="K18" s="21"/>
    </row>
    <row r="19" spans="1:11" ht="24.95" customHeight="1">
      <c r="A19" s="1" t="s">
        <v>15</v>
      </c>
      <c r="B19" s="9">
        <f t="shared" si="1"/>
        <v>509</v>
      </c>
      <c r="C19" s="10">
        <v>428</v>
      </c>
      <c r="D19" s="10">
        <v>81</v>
      </c>
      <c r="E19" s="9">
        <f t="shared" si="2"/>
        <v>509</v>
      </c>
      <c r="F19" s="10">
        <v>426</v>
      </c>
      <c r="G19" s="10">
        <v>83</v>
      </c>
      <c r="H19" s="10">
        <f t="shared" si="0"/>
        <v>-2</v>
      </c>
      <c r="I19" s="10">
        <f t="shared" si="0"/>
        <v>2</v>
      </c>
    </row>
    <row r="20" spans="1:11" ht="24.95" customHeight="1">
      <c r="A20" s="1" t="s">
        <v>17</v>
      </c>
      <c r="B20" s="9">
        <f t="shared" si="1"/>
        <v>831</v>
      </c>
      <c r="C20" s="10">
        <v>424</v>
      </c>
      <c r="D20" s="10">
        <v>407</v>
      </c>
      <c r="E20" s="9">
        <f t="shared" si="2"/>
        <v>824</v>
      </c>
      <c r="F20" s="10">
        <v>423</v>
      </c>
      <c r="G20" s="10">
        <v>401</v>
      </c>
      <c r="H20" s="10">
        <f t="shared" si="0"/>
        <v>-1</v>
      </c>
      <c r="I20" s="10">
        <f t="shared" si="0"/>
        <v>-6</v>
      </c>
    </row>
    <row r="21" spans="1:11" ht="24.95" customHeight="1">
      <c r="A21" s="1" t="s">
        <v>18</v>
      </c>
      <c r="B21" s="9">
        <f t="shared" si="1"/>
        <v>391</v>
      </c>
      <c r="C21" s="10">
        <v>196</v>
      </c>
      <c r="D21" s="10">
        <v>195</v>
      </c>
      <c r="E21" s="9">
        <f t="shared" si="2"/>
        <v>387</v>
      </c>
      <c r="F21" s="10">
        <v>196</v>
      </c>
      <c r="G21" s="10">
        <v>191</v>
      </c>
      <c r="H21" s="10">
        <f t="shared" si="0"/>
        <v>0</v>
      </c>
      <c r="I21" s="10">
        <f t="shared" si="0"/>
        <v>-4</v>
      </c>
    </row>
    <row r="22" spans="1:11" ht="24.95" customHeight="1">
      <c r="A22" s="1" t="s">
        <v>19</v>
      </c>
      <c r="B22" s="9">
        <f t="shared" si="1"/>
        <v>168</v>
      </c>
      <c r="C22" s="10">
        <v>63</v>
      </c>
      <c r="D22" s="10">
        <v>105</v>
      </c>
      <c r="E22" s="9">
        <f t="shared" si="2"/>
        <v>174</v>
      </c>
      <c r="F22" s="10">
        <v>62</v>
      </c>
      <c r="G22" s="10">
        <v>112</v>
      </c>
      <c r="H22" s="10">
        <f t="shared" si="0"/>
        <v>-1</v>
      </c>
      <c r="I22" s="10">
        <f t="shared" si="0"/>
        <v>7</v>
      </c>
    </row>
    <row r="23" spans="1:11" ht="24.95" customHeight="1">
      <c r="A23" s="1" t="s">
        <v>20</v>
      </c>
      <c r="B23" s="9">
        <f t="shared" si="1"/>
        <v>223</v>
      </c>
      <c r="C23" s="10">
        <v>144</v>
      </c>
      <c r="D23" s="10">
        <v>79</v>
      </c>
      <c r="E23" s="9">
        <f t="shared" si="2"/>
        <v>224</v>
      </c>
      <c r="F23" s="10">
        <v>144</v>
      </c>
      <c r="G23" s="10">
        <v>80</v>
      </c>
      <c r="H23" s="10">
        <f t="shared" si="0"/>
        <v>0</v>
      </c>
      <c r="I23" s="10">
        <f t="shared" si="0"/>
        <v>1</v>
      </c>
    </row>
    <row r="24" spans="1:11" ht="24.95" customHeight="1">
      <c r="A24" s="1" t="s">
        <v>21</v>
      </c>
      <c r="B24" s="9">
        <f t="shared" si="1"/>
        <v>232</v>
      </c>
      <c r="C24" s="10">
        <v>146</v>
      </c>
      <c r="D24" s="10">
        <v>86</v>
      </c>
      <c r="E24" s="9">
        <f t="shared" si="2"/>
        <v>234</v>
      </c>
      <c r="F24" s="10">
        <v>148</v>
      </c>
      <c r="G24" s="10">
        <v>86</v>
      </c>
      <c r="H24" s="10">
        <f t="shared" si="0"/>
        <v>2</v>
      </c>
      <c r="I24" s="10">
        <f t="shared" si="0"/>
        <v>0</v>
      </c>
    </row>
    <row r="25" spans="1:11" ht="24.95" customHeight="1">
      <c r="A25" s="1" t="s">
        <v>22</v>
      </c>
      <c r="B25" s="9">
        <f t="shared" si="1"/>
        <v>819</v>
      </c>
      <c r="C25" s="10">
        <v>459</v>
      </c>
      <c r="D25" s="10">
        <v>360</v>
      </c>
      <c r="E25" s="9">
        <f t="shared" si="2"/>
        <v>791</v>
      </c>
      <c r="F25" s="10">
        <v>445</v>
      </c>
      <c r="G25" s="10">
        <v>346</v>
      </c>
      <c r="H25" s="10">
        <f t="shared" si="0"/>
        <v>-14</v>
      </c>
      <c r="I25" s="10">
        <f t="shared" si="0"/>
        <v>-14</v>
      </c>
    </row>
    <row r="26" spans="1:11" ht="24.95" customHeight="1">
      <c r="A26" s="1" t="s">
        <v>23</v>
      </c>
      <c r="B26" s="9">
        <f t="shared" si="1"/>
        <v>770</v>
      </c>
      <c r="C26" s="10">
        <v>440</v>
      </c>
      <c r="D26" s="10">
        <v>330</v>
      </c>
      <c r="E26" s="9">
        <f t="shared" si="2"/>
        <v>774</v>
      </c>
      <c r="F26" s="10">
        <v>443</v>
      </c>
      <c r="G26" s="10">
        <v>331</v>
      </c>
      <c r="H26" s="10">
        <f t="shared" si="0"/>
        <v>3</v>
      </c>
      <c r="I26" s="10">
        <f t="shared" si="0"/>
        <v>1</v>
      </c>
    </row>
    <row r="27" spans="1:11" ht="24.95" customHeight="1">
      <c r="A27" s="1" t="s">
        <v>24</v>
      </c>
      <c r="B27" s="9">
        <f t="shared" si="1"/>
        <v>170</v>
      </c>
      <c r="C27" s="10">
        <v>61</v>
      </c>
      <c r="D27" s="10">
        <v>109</v>
      </c>
      <c r="E27" s="9">
        <f t="shared" si="2"/>
        <v>169</v>
      </c>
      <c r="F27" s="10">
        <v>62</v>
      </c>
      <c r="G27" s="10">
        <v>107</v>
      </c>
      <c r="H27" s="10">
        <f t="shared" si="0"/>
        <v>1</v>
      </c>
      <c r="I27" s="10">
        <f t="shared" si="0"/>
        <v>-2</v>
      </c>
    </row>
    <row r="28" spans="1:11" ht="24.95" customHeight="1">
      <c r="A28" s="1" t="s">
        <v>25</v>
      </c>
      <c r="B28" s="9">
        <f t="shared" si="1"/>
        <v>216</v>
      </c>
      <c r="C28" s="10">
        <v>73</v>
      </c>
      <c r="D28" s="10">
        <v>143</v>
      </c>
      <c r="E28" s="9">
        <f t="shared" si="2"/>
        <v>215</v>
      </c>
      <c r="F28" s="10">
        <v>74</v>
      </c>
      <c r="G28" s="10">
        <v>141</v>
      </c>
      <c r="H28" s="10">
        <f t="shared" si="0"/>
        <v>1</v>
      </c>
      <c r="I28" s="10">
        <f t="shared" si="0"/>
        <v>-2</v>
      </c>
    </row>
    <row r="29" spans="1:11" ht="24.95" customHeight="1">
      <c r="A29" s="1" t="s">
        <v>67</v>
      </c>
      <c r="B29" s="9">
        <f t="shared" si="1"/>
        <v>431</v>
      </c>
      <c r="C29" s="10">
        <v>265</v>
      </c>
      <c r="D29" s="10">
        <v>166</v>
      </c>
      <c r="E29" s="9">
        <f t="shared" si="2"/>
        <v>448</v>
      </c>
      <c r="F29" s="10">
        <v>271</v>
      </c>
      <c r="G29" s="10">
        <v>177</v>
      </c>
      <c r="H29" s="10">
        <f t="shared" si="0"/>
        <v>6</v>
      </c>
      <c r="I29" s="10">
        <f t="shared" si="0"/>
        <v>11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K29"/>
  <sheetViews>
    <sheetView workbookViewId="0">
      <selection activeCell="H8" sqref="H8"/>
    </sheetView>
  </sheetViews>
  <sheetFormatPr defaultRowHeight="16.5"/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1.5" customHeight="1">
      <c r="A3" s="158" t="s">
        <v>27</v>
      </c>
      <c r="B3" s="160" t="s">
        <v>110</v>
      </c>
      <c r="C3" s="167"/>
      <c r="D3" s="168"/>
      <c r="E3" s="160" t="s">
        <v>111</v>
      </c>
      <c r="F3" s="167"/>
      <c r="G3" s="168"/>
      <c r="H3" s="160" t="s">
        <v>2</v>
      </c>
      <c r="I3" s="168"/>
    </row>
    <row r="4" spans="1:9" ht="27.75" customHeight="1">
      <c r="A4" s="159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D5+C5</f>
        <v>35749</v>
      </c>
      <c r="C5" s="9">
        <f>SUM(C6:C29)</f>
        <v>26248</v>
      </c>
      <c r="D5" s="9">
        <f>SUM(D6:D29)</f>
        <v>9501</v>
      </c>
      <c r="E5" s="9">
        <f>G5+F5</f>
        <v>36178</v>
      </c>
      <c r="F5" s="9">
        <f>SUM(F6:F29)</f>
        <v>26597</v>
      </c>
      <c r="G5" s="9">
        <f>SUM(G6:G29)</f>
        <v>9581</v>
      </c>
      <c r="H5" s="9">
        <f t="shared" ref="H5:I29" si="0">SUM(F5-C5)</f>
        <v>349</v>
      </c>
      <c r="I5" s="9">
        <f t="shared" si="0"/>
        <v>80</v>
      </c>
    </row>
    <row r="6" spans="1:9" ht="24.95" customHeight="1">
      <c r="A6" s="1" t="s">
        <v>3</v>
      </c>
      <c r="B6" s="9">
        <f t="shared" ref="B6:B29" si="1">D6+C6</f>
        <v>2359</v>
      </c>
      <c r="C6" s="10">
        <v>1535</v>
      </c>
      <c r="D6" s="10">
        <v>824</v>
      </c>
      <c r="E6" s="9">
        <f>G6+F6</f>
        <v>2405</v>
      </c>
      <c r="F6" s="10">
        <v>1559</v>
      </c>
      <c r="G6" s="10">
        <v>846</v>
      </c>
      <c r="H6" s="10">
        <f t="shared" si="0"/>
        <v>24</v>
      </c>
      <c r="I6" s="10">
        <f t="shared" si="0"/>
        <v>22</v>
      </c>
    </row>
    <row r="7" spans="1:9" ht="24.95" customHeight="1">
      <c r="A7" s="1" t="s">
        <v>4</v>
      </c>
      <c r="B7" s="9">
        <f t="shared" si="1"/>
        <v>2161</v>
      </c>
      <c r="C7" s="10">
        <v>1537</v>
      </c>
      <c r="D7" s="10">
        <v>624</v>
      </c>
      <c r="E7" s="9">
        <f>G7+F7</f>
        <v>2208</v>
      </c>
      <c r="F7" s="10">
        <v>1573</v>
      </c>
      <c r="G7" s="10">
        <v>635</v>
      </c>
      <c r="H7" s="10">
        <f t="shared" si="0"/>
        <v>36</v>
      </c>
      <c r="I7" s="10">
        <f t="shared" si="0"/>
        <v>11</v>
      </c>
    </row>
    <row r="8" spans="1:9" ht="24.95" customHeight="1">
      <c r="A8" s="1" t="s">
        <v>5</v>
      </c>
      <c r="B8" s="9">
        <f t="shared" si="1"/>
        <v>7224</v>
      </c>
      <c r="C8" s="10">
        <v>4635</v>
      </c>
      <c r="D8" s="10">
        <v>2589</v>
      </c>
      <c r="E8" s="9">
        <f t="shared" ref="E8:E29" si="2">G8+F8</f>
        <v>7309</v>
      </c>
      <c r="F8" s="10">
        <v>4701</v>
      </c>
      <c r="G8" s="10">
        <v>2608</v>
      </c>
      <c r="H8" s="10">
        <f t="shared" si="0"/>
        <v>66</v>
      </c>
      <c r="I8" s="10">
        <f t="shared" si="0"/>
        <v>19</v>
      </c>
    </row>
    <row r="9" spans="1:9" ht="24.95" customHeight="1">
      <c r="A9" s="1" t="s">
        <v>61</v>
      </c>
      <c r="B9" s="9">
        <f t="shared" si="1"/>
        <v>2736</v>
      </c>
      <c r="C9" s="10">
        <v>2055</v>
      </c>
      <c r="D9" s="10">
        <v>681</v>
      </c>
      <c r="E9" s="9">
        <f t="shared" si="2"/>
        <v>2799</v>
      </c>
      <c r="F9" s="10">
        <v>2090</v>
      </c>
      <c r="G9" s="10">
        <v>709</v>
      </c>
      <c r="H9" s="10">
        <f t="shared" si="0"/>
        <v>35</v>
      </c>
      <c r="I9" s="10">
        <f t="shared" si="0"/>
        <v>28</v>
      </c>
    </row>
    <row r="10" spans="1:9" ht="24.95" customHeight="1">
      <c r="A10" s="1" t="s">
        <v>6</v>
      </c>
      <c r="B10" s="9">
        <f t="shared" si="1"/>
        <v>161</v>
      </c>
      <c r="C10" s="10">
        <v>92</v>
      </c>
      <c r="D10" s="10">
        <v>69</v>
      </c>
      <c r="E10" s="9">
        <f t="shared" si="2"/>
        <v>158</v>
      </c>
      <c r="F10" s="10">
        <v>90</v>
      </c>
      <c r="G10" s="10">
        <v>68</v>
      </c>
      <c r="H10" s="10">
        <f t="shared" si="0"/>
        <v>-2</v>
      </c>
      <c r="I10" s="10">
        <f t="shared" si="0"/>
        <v>-1</v>
      </c>
    </row>
    <row r="11" spans="1:9" ht="24.95" customHeight="1">
      <c r="A11" s="1" t="s">
        <v>7</v>
      </c>
      <c r="B11" s="9">
        <f t="shared" si="1"/>
        <v>573</v>
      </c>
      <c r="C11" s="10">
        <v>465</v>
      </c>
      <c r="D11" s="10">
        <v>108</v>
      </c>
      <c r="E11" s="9">
        <f t="shared" si="2"/>
        <v>569</v>
      </c>
      <c r="F11" s="10">
        <v>457</v>
      </c>
      <c r="G11" s="10">
        <v>112</v>
      </c>
      <c r="H11" s="10">
        <f t="shared" si="0"/>
        <v>-8</v>
      </c>
      <c r="I11" s="10">
        <f t="shared" si="0"/>
        <v>4</v>
      </c>
    </row>
    <row r="12" spans="1:9" ht="24.95" customHeight="1">
      <c r="A12" s="1" t="s">
        <v>8</v>
      </c>
      <c r="B12" s="9">
        <f t="shared" si="1"/>
        <v>1930</v>
      </c>
      <c r="C12" s="10">
        <v>1738</v>
      </c>
      <c r="D12" s="10">
        <v>192</v>
      </c>
      <c r="E12" s="9">
        <f t="shared" si="2"/>
        <v>2000</v>
      </c>
      <c r="F12" s="10">
        <v>1801</v>
      </c>
      <c r="G12" s="10">
        <v>199</v>
      </c>
      <c r="H12" s="10">
        <f t="shared" si="0"/>
        <v>63</v>
      </c>
      <c r="I12" s="10">
        <f t="shared" si="0"/>
        <v>7</v>
      </c>
    </row>
    <row r="13" spans="1:9" ht="24.95" customHeight="1">
      <c r="A13" s="1" t="s">
        <v>9</v>
      </c>
      <c r="B13" s="9">
        <f t="shared" si="1"/>
        <v>727</v>
      </c>
      <c r="C13" s="10">
        <v>513</v>
      </c>
      <c r="D13" s="10">
        <v>214</v>
      </c>
      <c r="E13" s="9">
        <f t="shared" si="2"/>
        <v>733</v>
      </c>
      <c r="F13" s="10">
        <v>519</v>
      </c>
      <c r="G13" s="10">
        <v>214</v>
      </c>
      <c r="H13" s="10">
        <f t="shared" si="0"/>
        <v>6</v>
      </c>
      <c r="I13" s="10">
        <f t="shared" si="0"/>
        <v>0</v>
      </c>
    </row>
    <row r="14" spans="1:9" ht="24.95" customHeight="1">
      <c r="A14" s="1" t="s">
        <v>10</v>
      </c>
      <c r="B14" s="9">
        <f t="shared" si="1"/>
        <v>803</v>
      </c>
      <c r="C14" s="10">
        <v>692</v>
      </c>
      <c r="D14" s="10">
        <v>111</v>
      </c>
      <c r="E14" s="9">
        <f t="shared" si="2"/>
        <v>821</v>
      </c>
      <c r="F14" s="10">
        <v>709</v>
      </c>
      <c r="G14" s="10">
        <v>112</v>
      </c>
      <c r="H14" s="10">
        <f t="shared" si="0"/>
        <v>17</v>
      </c>
      <c r="I14" s="10">
        <f t="shared" si="0"/>
        <v>1</v>
      </c>
    </row>
    <row r="15" spans="1:9" ht="24.95" customHeight="1">
      <c r="A15" s="1" t="s">
        <v>11</v>
      </c>
      <c r="B15" s="9">
        <f t="shared" si="1"/>
        <v>4367</v>
      </c>
      <c r="C15" s="10">
        <v>3672</v>
      </c>
      <c r="D15" s="10">
        <v>695</v>
      </c>
      <c r="E15" s="9">
        <f t="shared" si="2"/>
        <v>4426</v>
      </c>
      <c r="F15" s="10">
        <v>3739</v>
      </c>
      <c r="G15" s="10">
        <v>687</v>
      </c>
      <c r="H15" s="10">
        <f t="shared" si="0"/>
        <v>67</v>
      </c>
      <c r="I15" s="10">
        <f t="shared" si="0"/>
        <v>-8</v>
      </c>
    </row>
    <row r="16" spans="1:9" ht="24.95" customHeight="1">
      <c r="A16" s="1" t="s">
        <v>12</v>
      </c>
      <c r="B16" s="9">
        <f t="shared" si="1"/>
        <v>3401</v>
      </c>
      <c r="C16" s="10">
        <v>2842</v>
      </c>
      <c r="D16" s="10">
        <v>559</v>
      </c>
      <c r="E16" s="9">
        <f t="shared" si="2"/>
        <v>3410</v>
      </c>
      <c r="F16" s="10">
        <v>2858</v>
      </c>
      <c r="G16" s="10">
        <v>552</v>
      </c>
      <c r="H16" s="10">
        <f t="shared" si="0"/>
        <v>16</v>
      </c>
      <c r="I16" s="10">
        <f t="shared" si="0"/>
        <v>-7</v>
      </c>
    </row>
    <row r="17" spans="1:11" ht="24.95" customHeight="1">
      <c r="A17" s="1" t="s">
        <v>13</v>
      </c>
      <c r="B17" s="9">
        <f t="shared" si="1"/>
        <v>1939</v>
      </c>
      <c r="C17" s="10">
        <v>1692</v>
      </c>
      <c r="D17" s="10">
        <v>247</v>
      </c>
      <c r="E17" s="9">
        <f t="shared" si="2"/>
        <v>1959</v>
      </c>
      <c r="F17" s="10">
        <v>1716</v>
      </c>
      <c r="G17" s="10">
        <v>243</v>
      </c>
      <c r="H17" s="10">
        <f t="shared" si="0"/>
        <v>24</v>
      </c>
      <c r="I17" s="10">
        <f t="shared" si="0"/>
        <v>-4</v>
      </c>
    </row>
    <row r="18" spans="1:11" ht="24.95" customHeight="1">
      <c r="A18" s="1" t="s">
        <v>14</v>
      </c>
      <c r="B18" s="9">
        <f t="shared" si="1"/>
        <v>2619</v>
      </c>
      <c r="C18" s="10">
        <v>2086</v>
      </c>
      <c r="D18" s="10">
        <v>533</v>
      </c>
      <c r="E18" s="9">
        <f t="shared" si="2"/>
        <v>2648</v>
      </c>
      <c r="F18" s="10">
        <v>2111</v>
      </c>
      <c r="G18" s="10">
        <v>537</v>
      </c>
      <c r="H18" s="10">
        <f t="shared" si="0"/>
        <v>25</v>
      </c>
      <c r="I18" s="10">
        <f t="shared" si="0"/>
        <v>4</v>
      </c>
      <c r="K18" s="21"/>
    </row>
    <row r="19" spans="1:11" ht="24.95" customHeight="1">
      <c r="A19" s="1" t="s">
        <v>15</v>
      </c>
      <c r="B19" s="9">
        <f t="shared" si="1"/>
        <v>509</v>
      </c>
      <c r="C19" s="10">
        <v>426</v>
      </c>
      <c r="D19" s="10">
        <v>83</v>
      </c>
      <c r="E19" s="9">
        <f t="shared" si="2"/>
        <v>494</v>
      </c>
      <c r="F19" s="10">
        <v>406</v>
      </c>
      <c r="G19" s="10">
        <v>88</v>
      </c>
      <c r="H19" s="10">
        <f t="shared" si="0"/>
        <v>-20</v>
      </c>
      <c r="I19" s="10">
        <f t="shared" si="0"/>
        <v>5</v>
      </c>
    </row>
    <row r="20" spans="1:11" ht="24.95" customHeight="1">
      <c r="A20" s="1" t="s">
        <v>17</v>
      </c>
      <c r="B20" s="9">
        <f t="shared" si="1"/>
        <v>824</v>
      </c>
      <c r="C20" s="10">
        <v>423</v>
      </c>
      <c r="D20" s="10">
        <v>401</v>
      </c>
      <c r="E20" s="9">
        <f t="shared" si="2"/>
        <v>833</v>
      </c>
      <c r="F20" s="10">
        <v>423</v>
      </c>
      <c r="G20" s="10">
        <v>410</v>
      </c>
      <c r="H20" s="10">
        <f t="shared" si="0"/>
        <v>0</v>
      </c>
      <c r="I20" s="10">
        <f t="shared" si="0"/>
        <v>9</v>
      </c>
    </row>
    <row r="21" spans="1:11" ht="24.95" customHeight="1">
      <c r="A21" s="1" t="s">
        <v>18</v>
      </c>
      <c r="B21" s="9">
        <f t="shared" si="1"/>
        <v>387</v>
      </c>
      <c r="C21" s="10">
        <v>196</v>
      </c>
      <c r="D21" s="10">
        <v>191</v>
      </c>
      <c r="E21" s="9">
        <f t="shared" si="2"/>
        <v>389</v>
      </c>
      <c r="F21" s="10">
        <v>200</v>
      </c>
      <c r="G21" s="10">
        <v>189</v>
      </c>
      <c r="H21" s="10">
        <f t="shared" si="0"/>
        <v>4</v>
      </c>
      <c r="I21" s="10">
        <f t="shared" si="0"/>
        <v>-2</v>
      </c>
    </row>
    <row r="22" spans="1:11" ht="24.95" customHeight="1">
      <c r="A22" s="1" t="s">
        <v>19</v>
      </c>
      <c r="B22" s="9">
        <f t="shared" si="1"/>
        <v>174</v>
      </c>
      <c r="C22" s="10">
        <v>62</v>
      </c>
      <c r="D22" s="10">
        <v>112</v>
      </c>
      <c r="E22" s="9">
        <f t="shared" si="2"/>
        <v>171</v>
      </c>
      <c r="F22" s="10">
        <v>61</v>
      </c>
      <c r="G22" s="10">
        <v>110</v>
      </c>
      <c r="H22" s="10">
        <f t="shared" si="0"/>
        <v>-1</v>
      </c>
      <c r="I22" s="10">
        <f t="shared" si="0"/>
        <v>-2</v>
      </c>
    </row>
    <row r="23" spans="1:11" ht="24.95" customHeight="1">
      <c r="A23" s="1" t="s">
        <v>20</v>
      </c>
      <c r="B23" s="9">
        <f t="shared" si="1"/>
        <v>224</v>
      </c>
      <c r="C23" s="10">
        <v>144</v>
      </c>
      <c r="D23" s="10">
        <v>80</v>
      </c>
      <c r="E23" s="9">
        <f t="shared" si="2"/>
        <v>225</v>
      </c>
      <c r="F23" s="10">
        <v>147</v>
      </c>
      <c r="G23" s="10">
        <v>78</v>
      </c>
      <c r="H23" s="10">
        <f t="shared" si="0"/>
        <v>3</v>
      </c>
      <c r="I23" s="10">
        <f t="shared" si="0"/>
        <v>-2</v>
      </c>
    </row>
    <row r="24" spans="1:11" ht="24.95" customHeight="1">
      <c r="A24" s="1" t="s">
        <v>21</v>
      </c>
      <c r="B24" s="9">
        <f t="shared" si="1"/>
        <v>234</v>
      </c>
      <c r="C24" s="10">
        <v>148</v>
      </c>
      <c r="D24" s="10">
        <v>86</v>
      </c>
      <c r="E24" s="9">
        <f t="shared" si="2"/>
        <v>235</v>
      </c>
      <c r="F24" s="10">
        <v>150</v>
      </c>
      <c r="G24" s="10">
        <v>85</v>
      </c>
      <c r="H24" s="10">
        <f t="shared" si="0"/>
        <v>2</v>
      </c>
      <c r="I24" s="10">
        <f t="shared" si="0"/>
        <v>-1</v>
      </c>
    </row>
    <row r="25" spans="1:11" ht="24.95" customHeight="1">
      <c r="A25" s="1" t="s">
        <v>22</v>
      </c>
      <c r="B25" s="9">
        <f t="shared" si="1"/>
        <v>791</v>
      </c>
      <c r="C25" s="10">
        <v>445</v>
      </c>
      <c r="D25" s="10">
        <v>346</v>
      </c>
      <c r="E25" s="9">
        <f t="shared" si="2"/>
        <v>800</v>
      </c>
      <c r="F25" s="10">
        <v>453</v>
      </c>
      <c r="G25" s="10">
        <v>347</v>
      </c>
      <c r="H25" s="10">
        <f t="shared" si="0"/>
        <v>8</v>
      </c>
      <c r="I25" s="10">
        <f t="shared" si="0"/>
        <v>1</v>
      </c>
    </row>
    <row r="26" spans="1:11" ht="24.95" customHeight="1">
      <c r="A26" s="1" t="s">
        <v>23</v>
      </c>
      <c r="B26" s="9">
        <f t="shared" si="1"/>
        <v>774</v>
      </c>
      <c r="C26" s="10">
        <v>443</v>
      </c>
      <c r="D26" s="10">
        <v>331</v>
      </c>
      <c r="E26" s="9">
        <f t="shared" si="2"/>
        <v>786</v>
      </c>
      <c r="F26" s="10">
        <v>453</v>
      </c>
      <c r="G26" s="10">
        <v>333</v>
      </c>
      <c r="H26" s="10">
        <f t="shared" si="0"/>
        <v>10</v>
      </c>
      <c r="I26" s="10">
        <f t="shared" si="0"/>
        <v>2</v>
      </c>
    </row>
    <row r="27" spans="1:11" ht="24.95" customHeight="1">
      <c r="A27" s="1" t="s">
        <v>24</v>
      </c>
      <c r="B27" s="9">
        <f t="shared" si="1"/>
        <v>169</v>
      </c>
      <c r="C27" s="10">
        <v>62</v>
      </c>
      <c r="D27" s="10">
        <v>107</v>
      </c>
      <c r="E27" s="9">
        <f t="shared" si="2"/>
        <v>171</v>
      </c>
      <c r="F27" s="10">
        <v>66</v>
      </c>
      <c r="G27" s="10">
        <v>105</v>
      </c>
      <c r="H27" s="10">
        <f t="shared" si="0"/>
        <v>4</v>
      </c>
      <c r="I27" s="10">
        <f t="shared" si="0"/>
        <v>-2</v>
      </c>
    </row>
    <row r="28" spans="1:11" ht="24.95" customHeight="1">
      <c r="A28" s="1" t="s">
        <v>25</v>
      </c>
      <c r="B28" s="9">
        <f t="shared" si="1"/>
        <v>215</v>
      </c>
      <c r="C28" s="10">
        <v>74</v>
      </c>
      <c r="D28" s="10">
        <v>141</v>
      </c>
      <c r="E28" s="9">
        <f t="shared" si="2"/>
        <v>213</v>
      </c>
      <c r="F28" s="10">
        <v>74</v>
      </c>
      <c r="G28" s="10">
        <v>139</v>
      </c>
      <c r="H28" s="10">
        <f t="shared" si="0"/>
        <v>0</v>
      </c>
      <c r="I28" s="10">
        <f t="shared" si="0"/>
        <v>-2</v>
      </c>
    </row>
    <row r="29" spans="1:11" ht="24.95" customHeight="1">
      <c r="A29" s="1" t="s">
        <v>67</v>
      </c>
      <c r="B29" s="9">
        <f t="shared" si="1"/>
        <v>448</v>
      </c>
      <c r="C29" s="10">
        <v>271</v>
      </c>
      <c r="D29" s="10">
        <v>177</v>
      </c>
      <c r="E29" s="9">
        <f t="shared" si="2"/>
        <v>416</v>
      </c>
      <c r="F29" s="10">
        <v>241</v>
      </c>
      <c r="G29" s="10">
        <v>175</v>
      </c>
      <c r="H29" s="10">
        <f t="shared" si="0"/>
        <v>-30</v>
      </c>
      <c r="I29" s="10">
        <f t="shared" si="0"/>
        <v>-2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K29"/>
  <sheetViews>
    <sheetView workbookViewId="0">
      <selection activeCell="D1" sqref="D1"/>
    </sheetView>
  </sheetViews>
  <sheetFormatPr defaultRowHeight="16.5"/>
  <cols>
    <col min="6" max="6" width="9.5" bestFit="1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1.5" customHeight="1">
      <c r="A3" s="158" t="s">
        <v>27</v>
      </c>
      <c r="B3" s="160" t="s">
        <v>111</v>
      </c>
      <c r="C3" s="167"/>
      <c r="D3" s="168"/>
      <c r="E3" s="160" t="s">
        <v>112</v>
      </c>
      <c r="F3" s="167"/>
      <c r="G3" s="168"/>
      <c r="H3" s="160" t="s">
        <v>2</v>
      </c>
      <c r="I3" s="168"/>
    </row>
    <row r="4" spans="1:9" ht="27.75" customHeight="1">
      <c r="A4" s="159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D5+C5</f>
        <v>36178</v>
      </c>
      <c r="C5" s="9">
        <f>SUM(C6:C29)</f>
        <v>26597</v>
      </c>
      <c r="D5" s="9">
        <f>SUM(D6:D29)</f>
        <v>9581</v>
      </c>
      <c r="E5" s="9">
        <f>F5+G5</f>
        <v>36516</v>
      </c>
      <c r="F5" s="9">
        <f>SUM(F6:F29)</f>
        <v>26862</v>
      </c>
      <c r="G5" s="9">
        <f>SUM(G6:G29)</f>
        <v>9654</v>
      </c>
      <c r="H5" s="9">
        <f t="shared" ref="H5:I29" si="0">SUM(F5-C5)</f>
        <v>265</v>
      </c>
      <c r="I5" s="9">
        <f t="shared" si="0"/>
        <v>73</v>
      </c>
    </row>
    <row r="6" spans="1:9" ht="24.95" customHeight="1">
      <c r="A6" s="1" t="s">
        <v>3</v>
      </c>
      <c r="B6" s="9">
        <f>D6+C6</f>
        <v>2405</v>
      </c>
      <c r="C6" s="10">
        <v>1559</v>
      </c>
      <c r="D6" s="10">
        <v>846</v>
      </c>
      <c r="E6" s="9">
        <f>F6+G6</f>
        <v>2425</v>
      </c>
      <c r="F6" s="10">
        <v>1581</v>
      </c>
      <c r="G6" s="10">
        <v>844</v>
      </c>
      <c r="H6" s="10">
        <f t="shared" si="0"/>
        <v>22</v>
      </c>
      <c r="I6" s="10">
        <f t="shared" si="0"/>
        <v>-2</v>
      </c>
    </row>
    <row r="7" spans="1:9" ht="24.95" customHeight="1">
      <c r="A7" s="1" t="s">
        <v>4</v>
      </c>
      <c r="B7" s="9">
        <f>D7+C7</f>
        <v>2208</v>
      </c>
      <c r="C7" s="10">
        <v>1573</v>
      </c>
      <c r="D7" s="10">
        <v>635</v>
      </c>
      <c r="E7" s="9">
        <f>F7+G7</f>
        <v>2264</v>
      </c>
      <c r="F7" s="10">
        <v>1623</v>
      </c>
      <c r="G7" s="10">
        <v>641</v>
      </c>
      <c r="H7" s="10">
        <f t="shared" si="0"/>
        <v>50</v>
      </c>
      <c r="I7" s="10">
        <f t="shared" si="0"/>
        <v>6</v>
      </c>
    </row>
    <row r="8" spans="1:9" ht="24.95" customHeight="1">
      <c r="A8" s="1" t="s">
        <v>5</v>
      </c>
      <c r="B8" s="9">
        <f t="shared" ref="B8:B29" si="1">D8+C8</f>
        <v>7309</v>
      </c>
      <c r="C8" s="10">
        <v>4701</v>
      </c>
      <c r="D8" s="10">
        <v>2608</v>
      </c>
      <c r="E8" s="9">
        <f t="shared" ref="E8:E29" si="2">F8+G8</f>
        <v>7422</v>
      </c>
      <c r="F8" s="10">
        <v>4758</v>
      </c>
      <c r="G8" s="10">
        <v>2664</v>
      </c>
      <c r="H8" s="10">
        <f t="shared" si="0"/>
        <v>57</v>
      </c>
      <c r="I8" s="10">
        <f t="shared" si="0"/>
        <v>56</v>
      </c>
    </row>
    <row r="9" spans="1:9" ht="24.95" customHeight="1">
      <c r="A9" s="1" t="s">
        <v>61</v>
      </c>
      <c r="B9" s="9">
        <f t="shared" si="1"/>
        <v>2799</v>
      </c>
      <c r="C9" s="10">
        <v>2090</v>
      </c>
      <c r="D9" s="10">
        <v>709</v>
      </c>
      <c r="E9" s="9">
        <f t="shared" si="2"/>
        <v>2837</v>
      </c>
      <c r="F9" s="10">
        <v>2129</v>
      </c>
      <c r="G9" s="10">
        <v>708</v>
      </c>
      <c r="H9" s="10">
        <f t="shared" si="0"/>
        <v>39</v>
      </c>
      <c r="I9" s="10">
        <f t="shared" si="0"/>
        <v>-1</v>
      </c>
    </row>
    <row r="10" spans="1:9" ht="24.95" customHeight="1">
      <c r="A10" s="1" t="s">
        <v>6</v>
      </c>
      <c r="B10" s="9">
        <f t="shared" si="1"/>
        <v>158</v>
      </c>
      <c r="C10" s="10">
        <v>90</v>
      </c>
      <c r="D10" s="10">
        <v>68</v>
      </c>
      <c r="E10" s="9">
        <f t="shared" si="2"/>
        <v>148</v>
      </c>
      <c r="F10" s="10">
        <v>82</v>
      </c>
      <c r="G10" s="10">
        <v>66</v>
      </c>
      <c r="H10" s="10">
        <f t="shared" si="0"/>
        <v>-8</v>
      </c>
      <c r="I10" s="10">
        <f t="shared" si="0"/>
        <v>-2</v>
      </c>
    </row>
    <row r="11" spans="1:9" ht="24.95" customHeight="1">
      <c r="A11" s="1" t="s">
        <v>7</v>
      </c>
      <c r="B11" s="9">
        <f t="shared" si="1"/>
        <v>569</v>
      </c>
      <c r="C11" s="10">
        <v>457</v>
      </c>
      <c r="D11" s="10">
        <v>112</v>
      </c>
      <c r="E11" s="9">
        <f t="shared" si="2"/>
        <v>581</v>
      </c>
      <c r="F11" s="10">
        <v>464</v>
      </c>
      <c r="G11" s="10">
        <v>117</v>
      </c>
      <c r="H11" s="10">
        <f t="shared" si="0"/>
        <v>7</v>
      </c>
      <c r="I11" s="10">
        <f t="shared" si="0"/>
        <v>5</v>
      </c>
    </row>
    <row r="12" spans="1:9" ht="24.95" customHeight="1">
      <c r="A12" s="1" t="s">
        <v>8</v>
      </c>
      <c r="B12" s="9">
        <f t="shared" si="1"/>
        <v>2000</v>
      </c>
      <c r="C12" s="10">
        <v>1801</v>
      </c>
      <c r="D12" s="10">
        <v>199</v>
      </c>
      <c r="E12" s="9">
        <f t="shared" si="2"/>
        <v>2020</v>
      </c>
      <c r="F12" s="10">
        <v>1823</v>
      </c>
      <c r="G12" s="10">
        <v>197</v>
      </c>
      <c r="H12" s="10">
        <f t="shared" si="0"/>
        <v>22</v>
      </c>
      <c r="I12" s="10">
        <f t="shared" si="0"/>
        <v>-2</v>
      </c>
    </row>
    <row r="13" spans="1:9" ht="24.95" customHeight="1">
      <c r="A13" s="1" t="s">
        <v>9</v>
      </c>
      <c r="B13" s="9">
        <f t="shared" si="1"/>
        <v>733</v>
      </c>
      <c r="C13" s="10">
        <v>519</v>
      </c>
      <c r="D13" s="10">
        <v>214</v>
      </c>
      <c r="E13" s="9">
        <f t="shared" si="2"/>
        <v>737</v>
      </c>
      <c r="F13" s="10">
        <v>525</v>
      </c>
      <c r="G13" s="10">
        <v>212</v>
      </c>
      <c r="H13" s="10">
        <f t="shared" si="0"/>
        <v>6</v>
      </c>
      <c r="I13" s="10">
        <f t="shared" si="0"/>
        <v>-2</v>
      </c>
    </row>
    <row r="14" spans="1:9" ht="24.95" customHeight="1">
      <c r="A14" s="1" t="s">
        <v>10</v>
      </c>
      <c r="B14" s="9">
        <f t="shared" si="1"/>
        <v>821</v>
      </c>
      <c r="C14" s="10">
        <v>709</v>
      </c>
      <c r="D14" s="10">
        <v>112</v>
      </c>
      <c r="E14" s="9">
        <f t="shared" si="2"/>
        <v>823</v>
      </c>
      <c r="F14" s="10">
        <v>711</v>
      </c>
      <c r="G14" s="10">
        <v>112</v>
      </c>
      <c r="H14" s="10">
        <f t="shared" si="0"/>
        <v>2</v>
      </c>
      <c r="I14" s="10">
        <f t="shared" si="0"/>
        <v>0</v>
      </c>
    </row>
    <row r="15" spans="1:9" ht="24.95" customHeight="1">
      <c r="A15" s="1" t="s">
        <v>11</v>
      </c>
      <c r="B15" s="9">
        <f t="shared" si="1"/>
        <v>4426</v>
      </c>
      <c r="C15" s="10">
        <v>3739</v>
      </c>
      <c r="D15" s="10">
        <v>687</v>
      </c>
      <c r="E15" s="9">
        <f t="shared" si="2"/>
        <v>4407</v>
      </c>
      <c r="F15" s="10">
        <v>3725</v>
      </c>
      <c r="G15" s="10">
        <v>682</v>
      </c>
      <c r="H15" s="10">
        <f t="shared" si="0"/>
        <v>-14</v>
      </c>
      <c r="I15" s="10">
        <f t="shared" si="0"/>
        <v>-5</v>
      </c>
    </row>
    <row r="16" spans="1:9" ht="24.95" customHeight="1">
      <c r="A16" s="1" t="s">
        <v>12</v>
      </c>
      <c r="B16" s="9">
        <f t="shared" si="1"/>
        <v>3410</v>
      </c>
      <c r="C16" s="10">
        <v>2858</v>
      </c>
      <c r="D16" s="10">
        <v>552</v>
      </c>
      <c r="E16" s="9">
        <f t="shared" si="2"/>
        <v>3439</v>
      </c>
      <c r="F16" s="10">
        <v>2892</v>
      </c>
      <c r="G16" s="10">
        <v>547</v>
      </c>
      <c r="H16" s="10">
        <f t="shared" si="0"/>
        <v>34</v>
      </c>
      <c r="I16" s="10">
        <f t="shared" si="0"/>
        <v>-5</v>
      </c>
    </row>
    <row r="17" spans="1:11" ht="24.95" customHeight="1">
      <c r="A17" s="1" t="s">
        <v>13</v>
      </c>
      <c r="B17" s="9">
        <f t="shared" si="1"/>
        <v>1959</v>
      </c>
      <c r="C17" s="10">
        <v>1716</v>
      </c>
      <c r="D17" s="10">
        <v>243</v>
      </c>
      <c r="E17" s="9">
        <f t="shared" si="2"/>
        <v>1982</v>
      </c>
      <c r="F17" s="10">
        <v>1739</v>
      </c>
      <c r="G17" s="10">
        <v>243</v>
      </c>
      <c r="H17" s="10">
        <f t="shared" si="0"/>
        <v>23</v>
      </c>
      <c r="I17" s="10">
        <f t="shared" si="0"/>
        <v>0</v>
      </c>
    </row>
    <row r="18" spans="1:11" ht="24.95" customHeight="1">
      <c r="A18" s="1" t="s">
        <v>14</v>
      </c>
      <c r="B18" s="9">
        <f t="shared" si="1"/>
        <v>2648</v>
      </c>
      <c r="C18" s="10">
        <v>2111</v>
      </c>
      <c r="D18" s="10">
        <v>537</v>
      </c>
      <c r="E18" s="9">
        <f t="shared" si="2"/>
        <v>2648</v>
      </c>
      <c r="F18" s="10">
        <v>2105</v>
      </c>
      <c r="G18" s="10">
        <v>543</v>
      </c>
      <c r="H18" s="10">
        <f t="shared" si="0"/>
        <v>-6</v>
      </c>
      <c r="I18" s="10">
        <f t="shared" si="0"/>
        <v>6</v>
      </c>
      <c r="K18" s="21"/>
    </row>
    <row r="19" spans="1:11" ht="24.95" customHeight="1">
      <c r="A19" s="1" t="s">
        <v>15</v>
      </c>
      <c r="B19" s="9">
        <f t="shared" si="1"/>
        <v>494</v>
      </c>
      <c r="C19" s="10">
        <v>406</v>
      </c>
      <c r="D19" s="10">
        <v>88</v>
      </c>
      <c r="E19" s="9">
        <f t="shared" si="2"/>
        <v>504</v>
      </c>
      <c r="F19" s="10">
        <v>414</v>
      </c>
      <c r="G19" s="10">
        <v>90</v>
      </c>
      <c r="H19" s="10">
        <f t="shared" si="0"/>
        <v>8</v>
      </c>
      <c r="I19" s="10">
        <f t="shared" si="0"/>
        <v>2</v>
      </c>
    </row>
    <row r="20" spans="1:11" ht="24.95" customHeight="1">
      <c r="A20" s="1" t="s">
        <v>17</v>
      </c>
      <c r="B20" s="9">
        <f t="shared" si="1"/>
        <v>833</v>
      </c>
      <c r="C20" s="10">
        <v>423</v>
      </c>
      <c r="D20" s="10">
        <v>410</v>
      </c>
      <c r="E20" s="9">
        <f t="shared" si="2"/>
        <v>855</v>
      </c>
      <c r="F20" s="10">
        <v>439</v>
      </c>
      <c r="G20" s="10">
        <v>416</v>
      </c>
      <c r="H20" s="10">
        <f t="shared" si="0"/>
        <v>16</v>
      </c>
      <c r="I20" s="10">
        <f t="shared" si="0"/>
        <v>6</v>
      </c>
    </row>
    <row r="21" spans="1:11" ht="24.95" customHeight="1">
      <c r="A21" s="1" t="s">
        <v>18</v>
      </c>
      <c r="B21" s="9">
        <f t="shared" si="1"/>
        <v>389</v>
      </c>
      <c r="C21" s="10">
        <v>200</v>
      </c>
      <c r="D21" s="10">
        <v>189</v>
      </c>
      <c r="E21" s="9">
        <f t="shared" si="2"/>
        <v>395</v>
      </c>
      <c r="F21" s="10">
        <v>207</v>
      </c>
      <c r="G21" s="10">
        <v>188</v>
      </c>
      <c r="H21" s="10">
        <f t="shared" si="0"/>
        <v>7</v>
      </c>
      <c r="I21" s="10">
        <f t="shared" si="0"/>
        <v>-1</v>
      </c>
    </row>
    <row r="22" spans="1:11" ht="24.95" customHeight="1">
      <c r="A22" s="1" t="s">
        <v>19</v>
      </c>
      <c r="B22" s="9">
        <f t="shared" si="1"/>
        <v>171</v>
      </c>
      <c r="C22" s="10">
        <v>61</v>
      </c>
      <c r="D22" s="10">
        <v>110</v>
      </c>
      <c r="E22" s="9">
        <f t="shared" si="2"/>
        <v>168</v>
      </c>
      <c r="F22" s="10">
        <v>60</v>
      </c>
      <c r="G22" s="10">
        <v>108</v>
      </c>
      <c r="H22" s="10">
        <f t="shared" si="0"/>
        <v>-1</v>
      </c>
      <c r="I22" s="10">
        <f t="shared" si="0"/>
        <v>-2</v>
      </c>
    </row>
    <row r="23" spans="1:11" ht="24.95" customHeight="1">
      <c r="A23" s="1" t="s">
        <v>20</v>
      </c>
      <c r="B23" s="9">
        <f t="shared" si="1"/>
        <v>225</v>
      </c>
      <c r="C23" s="10">
        <v>147</v>
      </c>
      <c r="D23" s="10">
        <v>78</v>
      </c>
      <c r="E23" s="9">
        <f t="shared" si="2"/>
        <v>222</v>
      </c>
      <c r="F23" s="10">
        <v>141</v>
      </c>
      <c r="G23" s="10">
        <v>81</v>
      </c>
      <c r="H23" s="10">
        <f t="shared" si="0"/>
        <v>-6</v>
      </c>
      <c r="I23" s="10">
        <f t="shared" si="0"/>
        <v>3</v>
      </c>
    </row>
    <row r="24" spans="1:11" ht="24.95" customHeight="1">
      <c r="A24" s="1" t="s">
        <v>21</v>
      </c>
      <c r="B24" s="9">
        <f t="shared" si="1"/>
        <v>235</v>
      </c>
      <c r="C24" s="10">
        <v>150</v>
      </c>
      <c r="D24" s="10">
        <v>85</v>
      </c>
      <c r="E24" s="9">
        <f t="shared" si="2"/>
        <v>237</v>
      </c>
      <c r="F24" s="10">
        <v>150</v>
      </c>
      <c r="G24" s="10">
        <v>87</v>
      </c>
      <c r="H24" s="10">
        <f t="shared" si="0"/>
        <v>0</v>
      </c>
      <c r="I24" s="10">
        <f t="shared" si="0"/>
        <v>2</v>
      </c>
    </row>
    <row r="25" spans="1:11" ht="24.95" customHeight="1">
      <c r="A25" s="1" t="s">
        <v>22</v>
      </c>
      <c r="B25" s="9">
        <f t="shared" si="1"/>
        <v>800</v>
      </c>
      <c r="C25" s="10">
        <v>453</v>
      </c>
      <c r="D25" s="10">
        <v>347</v>
      </c>
      <c r="E25" s="9">
        <f t="shared" si="2"/>
        <v>802</v>
      </c>
      <c r="F25" s="10">
        <v>460</v>
      </c>
      <c r="G25" s="10">
        <v>342</v>
      </c>
      <c r="H25" s="10">
        <f t="shared" si="0"/>
        <v>7</v>
      </c>
      <c r="I25" s="10">
        <f t="shared" si="0"/>
        <v>-5</v>
      </c>
    </row>
    <row r="26" spans="1:11" ht="24.95" customHeight="1">
      <c r="A26" s="1" t="s">
        <v>23</v>
      </c>
      <c r="B26" s="9">
        <f t="shared" si="1"/>
        <v>786</v>
      </c>
      <c r="C26" s="10">
        <v>453</v>
      </c>
      <c r="D26" s="10">
        <v>333</v>
      </c>
      <c r="E26" s="9">
        <f t="shared" si="2"/>
        <v>802</v>
      </c>
      <c r="F26" s="10">
        <v>467</v>
      </c>
      <c r="G26" s="10">
        <v>335</v>
      </c>
      <c r="H26" s="10">
        <f t="shared" si="0"/>
        <v>14</v>
      </c>
      <c r="I26" s="10">
        <f t="shared" si="0"/>
        <v>2</v>
      </c>
    </row>
    <row r="27" spans="1:11" ht="24.95" customHeight="1">
      <c r="A27" s="1" t="s">
        <v>24</v>
      </c>
      <c r="B27" s="9">
        <f t="shared" si="1"/>
        <v>171</v>
      </c>
      <c r="C27" s="10">
        <v>66</v>
      </c>
      <c r="D27" s="10">
        <v>105</v>
      </c>
      <c r="E27" s="9">
        <f t="shared" si="2"/>
        <v>174</v>
      </c>
      <c r="F27" s="10">
        <v>67</v>
      </c>
      <c r="G27" s="10">
        <v>107</v>
      </c>
      <c r="H27" s="10">
        <f t="shared" si="0"/>
        <v>1</v>
      </c>
      <c r="I27" s="10">
        <f t="shared" si="0"/>
        <v>2</v>
      </c>
    </row>
    <row r="28" spans="1:11" ht="24.95" customHeight="1">
      <c r="A28" s="1" t="s">
        <v>25</v>
      </c>
      <c r="B28" s="9">
        <f t="shared" si="1"/>
        <v>213</v>
      </c>
      <c r="C28" s="10">
        <v>74</v>
      </c>
      <c r="D28" s="10">
        <v>139</v>
      </c>
      <c r="E28" s="9">
        <f t="shared" si="2"/>
        <v>214</v>
      </c>
      <c r="F28" s="10">
        <v>75</v>
      </c>
      <c r="G28" s="10">
        <v>139</v>
      </c>
      <c r="H28" s="10">
        <f t="shared" si="0"/>
        <v>1</v>
      </c>
      <c r="I28" s="10">
        <f t="shared" si="0"/>
        <v>0</v>
      </c>
    </row>
    <row r="29" spans="1:11" ht="24.95" customHeight="1">
      <c r="A29" s="1" t="s">
        <v>67</v>
      </c>
      <c r="B29" s="9">
        <f t="shared" si="1"/>
        <v>416</v>
      </c>
      <c r="C29" s="10">
        <v>241</v>
      </c>
      <c r="D29" s="10">
        <v>175</v>
      </c>
      <c r="E29" s="9">
        <f t="shared" si="2"/>
        <v>410</v>
      </c>
      <c r="F29" s="10">
        <v>225</v>
      </c>
      <c r="G29" s="10">
        <v>185</v>
      </c>
      <c r="H29" s="10">
        <f t="shared" si="0"/>
        <v>-16</v>
      </c>
      <c r="I29" s="10">
        <f t="shared" si="0"/>
        <v>10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L32"/>
  <sheetViews>
    <sheetView topLeftCell="A7" workbookViewId="0">
      <selection activeCell="E1" sqref="E1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8" t="s">
        <v>27</v>
      </c>
      <c r="B3" s="160" t="s">
        <v>112</v>
      </c>
      <c r="C3" s="167"/>
      <c r="D3" s="168"/>
      <c r="E3" s="158" t="s">
        <v>27</v>
      </c>
      <c r="F3" s="160" t="s">
        <v>113</v>
      </c>
      <c r="G3" s="167"/>
      <c r="H3" s="168"/>
      <c r="I3" s="160" t="s">
        <v>2</v>
      </c>
      <c r="J3" s="168"/>
    </row>
    <row r="4" spans="1:10" ht="27.75" customHeight="1">
      <c r="A4" s="159"/>
      <c r="B4" s="7" t="s">
        <v>28</v>
      </c>
      <c r="C4" s="7" t="s">
        <v>0</v>
      </c>
      <c r="D4" s="7" t="s">
        <v>1</v>
      </c>
      <c r="E4" s="159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D5+C5</f>
        <v>36516</v>
      </c>
      <c r="C5" s="9">
        <f>SUM(C6:C30)</f>
        <v>26862</v>
      </c>
      <c r="D5" s="9">
        <f>SUM(D6:D30)</f>
        <v>9654</v>
      </c>
      <c r="E5" s="8" t="s">
        <v>26</v>
      </c>
      <c r="F5" s="9">
        <f>G5+H5</f>
        <v>36976</v>
      </c>
      <c r="G5" s="9">
        <f>SUM(G6:G32)</f>
        <v>27238</v>
      </c>
      <c r="H5" s="9">
        <f>SUM(H6:H32)</f>
        <v>9738</v>
      </c>
      <c r="I5" s="9">
        <f t="shared" ref="I5:I30" si="0">SUM(G5-C5)</f>
        <v>376</v>
      </c>
      <c r="J5" s="9">
        <f t="shared" ref="J5:J30" si="1">SUM(H5-D5)</f>
        <v>84</v>
      </c>
    </row>
    <row r="6" spans="1:10" ht="24.95" customHeight="1">
      <c r="A6" s="1" t="s">
        <v>3</v>
      </c>
      <c r="B6" s="9">
        <f>D6+C6</f>
        <v>2425</v>
      </c>
      <c r="C6" s="10">
        <v>1581</v>
      </c>
      <c r="D6" s="10">
        <v>844</v>
      </c>
      <c r="E6" s="1" t="s">
        <v>3</v>
      </c>
      <c r="F6" s="9">
        <f>G6+H6</f>
        <v>2450</v>
      </c>
      <c r="G6" s="10">
        <v>1586</v>
      </c>
      <c r="H6" s="10">
        <v>864</v>
      </c>
      <c r="I6" s="10">
        <f t="shared" si="0"/>
        <v>5</v>
      </c>
      <c r="J6" s="10">
        <f t="shared" si="1"/>
        <v>20</v>
      </c>
    </row>
    <row r="7" spans="1:10" ht="24.95" customHeight="1">
      <c r="A7" s="1" t="s">
        <v>4</v>
      </c>
      <c r="B7" s="9">
        <f>D7+C7</f>
        <v>2264</v>
      </c>
      <c r="C7" s="10">
        <v>1623</v>
      </c>
      <c r="D7" s="10">
        <v>641</v>
      </c>
      <c r="E7" s="1" t="s">
        <v>4</v>
      </c>
      <c r="F7" s="9">
        <f>G7+H7</f>
        <v>2273</v>
      </c>
      <c r="G7" s="10">
        <v>1636</v>
      </c>
      <c r="H7" s="10">
        <v>637</v>
      </c>
      <c r="I7" s="10">
        <f t="shared" si="0"/>
        <v>13</v>
      </c>
      <c r="J7" s="10">
        <f t="shared" si="1"/>
        <v>-4</v>
      </c>
    </row>
    <row r="8" spans="1:10" ht="24.95" customHeight="1">
      <c r="A8" s="1" t="s">
        <v>5</v>
      </c>
      <c r="B8" s="9">
        <f t="shared" ref="B8:B30" si="2">D8+C8</f>
        <v>7422</v>
      </c>
      <c r="C8" s="10">
        <v>4758</v>
      </c>
      <c r="D8" s="10">
        <v>2664</v>
      </c>
      <c r="E8" s="1" t="s">
        <v>5</v>
      </c>
      <c r="F8" s="9">
        <f t="shared" ref="F8:F32" si="3">G8+H8</f>
        <v>7449</v>
      </c>
      <c r="G8" s="10">
        <v>4785</v>
      </c>
      <c r="H8" s="10">
        <v>2664</v>
      </c>
      <c r="I8" s="10">
        <f t="shared" si="0"/>
        <v>27</v>
      </c>
      <c r="J8" s="10">
        <f t="shared" si="1"/>
        <v>0</v>
      </c>
    </row>
    <row r="9" spans="1:10" ht="24.95" customHeight="1">
      <c r="A9" s="1" t="s">
        <v>61</v>
      </c>
      <c r="B9" s="9">
        <f t="shared" si="2"/>
        <v>2837</v>
      </c>
      <c r="C9" s="10">
        <v>2129</v>
      </c>
      <c r="D9" s="10">
        <v>708</v>
      </c>
      <c r="E9" s="1" t="s">
        <v>61</v>
      </c>
      <c r="F9" s="9">
        <f t="shared" si="3"/>
        <v>2923</v>
      </c>
      <c r="G9" s="10">
        <v>2190</v>
      </c>
      <c r="H9" s="10">
        <v>733</v>
      </c>
      <c r="I9" s="10">
        <f t="shared" si="0"/>
        <v>61</v>
      </c>
      <c r="J9" s="10">
        <f t="shared" si="1"/>
        <v>25</v>
      </c>
    </row>
    <row r="10" spans="1:10" ht="24.95" customHeight="1">
      <c r="A10" s="1" t="s">
        <v>6</v>
      </c>
      <c r="B10" s="9">
        <f t="shared" si="2"/>
        <v>148</v>
      </c>
      <c r="C10" s="10">
        <v>82</v>
      </c>
      <c r="D10" s="10">
        <v>66</v>
      </c>
      <c r="E10" s="1" t="s">
        <v>6</v>
      </c>
      <c r="F10" s="9">
        <f t="shared" si="3"/>
        <v>147</v>
      </c>
      <c r="G10" s="10">
        <v>81</v>
      </c>
      <c r="H10" s="10">
        <v>66</v>
      </c>
      <c r="I10" s="10">
        <f t="shared" si="0"/>
        <v>-1</v>
      </c>
      <c r="J10" s="10">
        <f t="shared" si="1"/>
        <v>0</v>
      </c>
    </row>
    <row r="11" spans="1:10" ht="24.95" customHeight="1">
      <c r="A11" s="1" t="s">
        <v>7</v>
      </c>
      <c r="B11" s="9">
        <f t="shared" si="2"/>
        <v>581</v>
      </c>
      <c r="C11" s="10">
        <v>464</v>
      </c>
      <c r="D11" s="10">
        <v>117</v>
      </c>
      <c r="E11" s="1" t="s">
        <v>7</v>
      </c>
      <c r="F11" s="9">
        <f t="shared" si="3"/>
        <v>592</v>
      </c>
      <c r="G11" s="10">
        <v>474</v>
      </c>
      <c r="H11" s="10">
        <v>118</v>
      </c>
      <c r="I11" s="10">
        <f t="shared" si="0"/>
        <v>10</v>
      </c>
      <c r="J11" s="10">
        <f t="shared" si="1"/>
        <v>1</v>
      </c>
    </row>
    <row r="12" spans="1:10" ht="24.95" customHeight="1">
      <c r="A12" s="1" t="s">
        <v>8</v>
      </c>
      <c r="B12" s="9">
        <f t="shared" si="2"/>
        <v>2020</v>
      </c>
      <c r="C12" s="10">
        <v>1823</v>
      </c>
      <c r="D12" s="10">
        <v>197</v>
      </c>
      <c r="E12" s="1" t="s">
        <v>8</v>
      </c>
      <c r="F12" s="9">
        <f t="shared" si="3"/>
        <v>2034</v>
      </c>
      <c r="G12" s="10">
        <v>1841</v>
      </c>
      <c r="H12" s="10">
        <v>193</v>
      </c>
      <c r="I12" s="10">
        <f t="shared" si="0"/>
        <v>18</v>
      </c>
      <c r="J12" s="10">
        <f t="shared" si="1"/>
        <v>-4</v>
      </c>
    </row>
    <row r="13" spans="1:10" ht="24.95" customHeight="1">
      <c r="A13" s="1" t="s">
        <v>9</v>
      </c>
      <c r="B13" s="9">
        <f t="shared" si="2"/>
        <v>737</v>
      </c>
      <c r="C13" s="10">
        <v>525</v>
      </c>
      <c r="D13" s="10">
        <v>212</v>
      </c>
      <c r="E13" s="1" t="s">
        <v>9</v>
      </c>
      <c r="F13" s="9">
        <f t="shared" si="3"/>
        <v>745</v>
      </c>
      <c r="G13" s="10">
        <v>528</v>
      </c>
      <c r="H13" s="10">
        <v>217</v>
      </c>
      <c r="I13" s="10">
        <f t="shared" si="0"/>
        <v>3</v>
      </c>
      <c r="J13" s="10">
        <f t="shared" si="1"/>
        <v>5</v>
      </c>
    </row>
    <row r="14" spans="1:10" ht="24.95" customHeight="1">
      <c r="A14" s="1" t="s">
        <v>10</v>
      </c>
      <c r="B14" s="9">
        <f t="shared" si="2"/>
        <v>823</v>
      </c>
      <c r="C14" s="10">
        <v>711</v>
      </c>
      <c r="D14" s="10">
        <v>112</v>
      </c>
      <c r="E14" s="1" t="s">
        <v>10</v>
      </c>
      <c r="F14" s="9">
        <f t="shared" si="3"/>
        <v>844</v>
      </c>
      <c r="G14" s="10">
        <v>731</v>
      </c>
      <c r="H14" s="10">
        <v>113</v>
      </c>
      <c r="I14" s="10">
        <f t="shared" si="0"/>
        <v>20</v>
      </c>
      <c r="J14" s="10">
        <f t="shared" si="1"/>
        <v>1</v>
      </c>
    </row>
    <row r="15" spans="1:10" ht="24.95" customHeight="1">
      <c r="A15" s="1" t="s">
        <v>11</v>
      </c>
      <c r="B15" s="9">
        <f t="shared" si="2"/>
        <v>4407</v>
      </c>
      <c r="C15" s="10">
        <v>3725</v>
      </c>
      <c r="D15" s="10">
        <v>682</v>
      </c>
      <c r="E15" s="1" t="s">
        <v>11</v>
      </c>
      <c r="F15" s="9">
        <f t="shared" si="3"/>
        <v>4491</v>
      </c>
      <c r="G15" s="10">
        <v>3802</v>
      </c>
      <c r="H15" s="10">
        <v>689</v>
      </c>
      <c r="I15" s="10">
        <f t="shared" si="0"/>
        <v>77</v>
      </c>
      <c r="J15" s="10">
        <f t="shared" si="1"/>
        <v>7</v>
      </c>
    </row>
    <row r="16" spans="1:10" ht="24.95" customHeight="1">
      <c r="A16" s="1" t="s">
        <v>12</v>
      </c>
      <c r="B16" s="9">
        <f t="shared" si="2"/>
        <v>3439</v>
      </c>
      <c r="C16" s="10">
        <v>2892</v>
      </c>
      <c r="D16" s="10">
        <v>547</v>
      </c>
      <c r="E16" s="1" t="s">
        <v>12</v>
      </c>
      <c r="F16" s="9">
        <f t="shared" si="3"/>
        <v>3500</v>
      </c>
      <c r="G16" s="10">
        <v>2953</v>
      </c>
      <c r="H16" s="10">
        <v>547</v>
      </c>
      <c r="I16" s="10">
        <f t="shared" si="0"/>
        <v>61</v>
      </c>
      <c r="J16" s="10">
        <f t="shared" si="1"/>
        <v>0</v>
      </c>
    </row>
    <row r="17" spans="1:12" ht="24.95" customHeight="1">
      <c r="A17" s="1" t="s">
        <v>13</v>
      </c>
      <c r="B17" s="9">
        <f t="shared" si="2"/>
        <v>1982</v>
      </c>
      <c r="C17" s="10">
        <v>1739</v>
      </c>
      <c r="D17" s="10">
        <v>243</v>
      </c>
      <c r="E17" s="1" t="s">
        <v>13</v>
      </c>
      <c r="F17" s="9">
        <f t="shared" si="3"/>
        <v>2034</v>
      </c>
      <c r="G17" s="10">
        <v>1787</v>
      </c>
      <c r="H17" s="10">
        <v>247</v>
      </c>
      <c r="I17" s="10">
        <f t="shared" si="0"/>
        <v>48</v>
      </c>
      <c r="J17" s="10">
        <f t="shared" si="1"/>
        <v>4</v>
      </c>
    </row>
    <row r="18" spans="1:12" ht="24.95" customHeight="1">
      <c r="A18" s="1" t="s">
        <v>14</v>
      </c>
      <c r="B18" s="9">
        <f t="shared" si="2"/>
        <v>2648</v>
      </c>
      <c r="C18" s="10">
        <v>2105</v>
      </c>
      <c r="D18" s="10">
        <v>543</v>
      </c>
      <c r="E18" s="1" t="s">
        <v>14</v>
      </c>
      <c r="F18" s="9">
        <f t="shared" si="3"/>
        <v>2693</v>
      </c>
      <c r="G18" s="10">
        <v>2142</v>
      </c>
      <c r="H18" s="10">
        <v>551</v>
      </c>
      <c r="I18" s="10">
        <f t="shared" si="0"/>
        <v>37</v>
      </c>
      <c r="J18" s="10">
        <f t="shared" si="1"/>
        <v>8</v>
      </c>
      <c r="L18" s="21"/>
    </row>
    <row r="19" spans="1:12" ht="24.95" customHeight="1">
      <c r="A19" s="1" t="s">
        <v>15</v>
      </c>
      <c r="B19" s="9">
        <f t="shared" si="2"/>
        <v>504</v>
      </c>
      <c r="C19" s="10">
        <v>414</v>
      </c>
      <c r="D19" s="10">
        <v>90</v>
      </c>
      <c r="E19" s="1" t="s">
        <v>15</v>
      </c>
      <c r="F19" s="9">
        <f t="shared" si="3"/>
        <v>122</v>
      </c>
      <c r="G19" s="10">
        <v>107</v>
      </c>
      <c r="H19" s="10">
        <v>15</v>
      </c>
      <c r="I19" s="10">
        <f t="shared" si="0"/>
        <v>-307</v>
      </c>
      <c r="J19" s="10">
        <f t="shared" si="1"/>
        <v>-75</v>
      </c>
    </row>
    <row r="20" spans="1:12" ht="24.95" customHeight="1">
      <c r="A20" s="1"/>
      <c r="B20" s="9"/>
      <c r="C20" s="10"/>
      <c r="D20" s="10"/>
      <c r="E20" s="1" t="s">
        <v>116</v>
      </c>
      <c r="F20" s="9">
        <f>G20+H20</f>
        <v>1</v>
      </c>
      <c r="G20" s="10">
        <v>1</v>
      </c>
      <c r="H20" s="10">
        <v>0</v>
      </c>
      <c r="I20" s="10">
        <f t="shared" si="0"/>
        <v>1</v>
      </c>
      <c r="J20" s="10">
        <f t="shared" si="1"/>
        <v>0</v>
      </c>
    </row>
    <row r="21" spans="1:12" ht="24.95" customHeight="1">
      <c r="A21" s="1" t="s">
        <v>17</v>
      </c>
      <c r="B21" s="9">
        <f t="shared" si="2"/>
        <v>855</v>
      </c>
      <c r="C21" s="10">
        <v>439</v>
      </c>
      <c r="D21" s="10">
        <v>416</v>
      </c>
      <c r="E21" s="1" t="s">
        <v>17</v>
      </c>
      <c r="F21" s="9">
        <f t="shared" si="3"/>
        <v>856</v>
      </c>
      <c r="G21" s="10">
        <v>440</v>
      </c>
      <c r="H21" s="10">
        <v>416</v>
      </c>
      <c r="I21" s="10">
        <f t="shared" si="0"/>
        <v>1</v>
      </c>
      <c r="J21" s="10">
        <f t="shared" si="1"/>
        <v>0</v>
      </c>
    </row>
    <row r="22" spans="1:12" ht="24.95" customHeight="1">
      <c r="A22" s="1" t="s">
        <v>18</v>
      </c>
      <c r="B22" s="9">
        <f t="shared" si="2"/>
        <v>395</v>
      </c>
      <c r="C22" s="10">
        <v>207</v>
      </c>
      <c r="D22" s="10">
        <v>188</v>
      </c>
      <c r="E22" s="1" t="s">
        <v>18</v>
      </c>
      <c r="F22" s="9">
        <f t="shared" si="3"/>
        <v>393</v>
      </c>
      <c r="G22" s="10">
        <v>210</v>
      </c>
      <c r="H22" s="10">
        <v>183</v>
      </c>
      <c r="I22" s="10">
        <f t="shared" si="0"/>
        <v>3</v>
      </c>
      <c r="J22" s="10">
        <f t="shared" si="1"/>
        <v>-5</v>
      </c>
    </row>
    <row r="23" spans="1:12" ht="24.95" customHeight="1">
      <c r="A23" s="1" t="s">
        <v>19</v>
      </c>
      <c r="B23" s="9">
        <f t="shared" si="2"/>
        <v>168</v>
      </c>
      <c r="C23" s="10">
        <v>60</v>
      </c>
      <c r="D23" s="10">
        <v>108</v>
      </c>
      <c r="E23" s="1" t="s">
        <v>19</v>
      </c>
      <c r="F23" s="9">
        <f t="shared" si="3"/>
        <v>173</v>
      </c>
      <c r="G23" s="10">
        <v>65</v>
      </c>
      <c r="H23" s="10">
        <v>108</v>
      </c>
      <c r="I23" s="10">
        <f t="shared" si="0"/>
        <v>5</v>
      </c>
      <c r="J23" s="10">
        <f t="shared" si="1"/>
        <v>0</v>
      </c>
    </row>
    <row r="24" spans="1:12" ht="24.95" customHeight="1">
      <c r="A24" s="1" t="s">
        <v>20</v>
      </c>
      <c r="B24" s="9">
        <f t="shared" si="2"/>
        <v>222</v>
      </c>
      <c r="C24" s="10">
        <v>141</v>
      </c>
      <c r="D24" s="10">
        <v>81</v>
      </c>
      <c r="E24" s="1" t="s">
        <v>20</v>
      </c>
      <c r="F24" s="9">
        <f t="shared" si="3"/>
        <v>223</v>
      </c>
      <c r="G24" s="10">
        <v>143</v>
      </c>
      <c r="H24" s="10">
        <v>80</v>
      </c>
      <c r="I24" s="10">
        <f t="shared" si="0"/>
        <v>2</v>
      </c>
      <c r="J24" s="10">
        <f t="shared" si="1"/>
        <v>-1</v>
      </c>
    </row>
    <row r="25" spans="1:12" ht="24.95" customHeight="1">
      <c r="A25" s="1" t="s">
        <v>21</v>
      </c>
      <c r="B25" s="9">
        <f t="shared" si="2"/>
        <v>237</v>
      </c>
      <c r="C25" s="10">
        <v>150</v>
      </c>
      <c r="D25" s="10">
        <v>87</v>
      </c>
      <c r="E25" s="1" t="s">
        <v>21</v>
      </c>
      <c r="F25" s="9">
        <f t="shared" si="3"/>
        <v>235</v>
      </c>
      <c r="G25" s="10">
        <v>147</v>
      </c>
      <c r="H25" s="10">
        <v>88</v>
      </c>
      <c r="I25" s="10">
        <f t="shared" si="0"/>
        <v>-3</v>
      </c>
      <c r="J25" s="10">
        <f t="shared" si="1"/>
        <v>1</v>
      </c>
    </row>
    <row r="26" spans="1:12" ht="24.95" customHeight="1">
      <c r="A26" s="1" t="s">
        <v>22</v>
      </c>
      <c r="B26" s="9">
        <f t="shared" si="2"/>
        <v>802</v>
      </c>
      <c r="C26" s="10">
        <v>460</v>
      </c>
      <c r="D26" s="10">
        <v>342</v>
      </c>
      <c r="E26" s="1" t="s">
        <v>22</v>
      </c>
      <c r="F26" s="9">
        <f t="shared" si="3"/>
        <v>813</v>
      </c>
      <c r="G26" s="10">
        <v>465</v>
      </c>
      <c r="H26" s="10">
        <v>348</v>
      </c>
      <c r="I26" s="10">
        <f t="shared" si="0"/>
        <v>5</v>
      </c>
      <c r="J26" s="10">
        <f t="shared" si="1"/>
        <v>6</v>
      </c>
    </row>
    <row r="27" spans="1:12" ht="24.95" customHeight="1">
      <c r="A27" s="1" t="s">
        <v>23</v>
      </c>
      <c r="B27" s="9">
        <f t="shared" si="2"/>
        <v>802</v>
      </c>
      <c r="C27" s="10">
        <v>467</v>
      </c>
      <c r="D27" s="10">
        <v>335</v>
      </c>
      <c r="E27" s="1" t="s">
        <v>23</v>
      </c>
      <c r="F27" s="9">
        <f t="shared" si="3"/>
        <v>801</v>
      </c>
      <c r="G27" s="10">
        <v>463</v>
      </c>
      <c r="H27" s="10">
        <v>338</v>
      </c>
      <c r="I27" s="10">
        <f t="shared" si="0"/>
        <v>-4</v>
      </c>
      <c r="J27" s="10">
        <f t="shared" si="1"/>
        <v>3</v>
      </c>
    </row>
    <row r="28" spans="1:12" ht="24.95" customHeight="1">
      <c r="A28" s="1" t="s">
        <v>24</v>
      </c>
      <c r="B28" s="9">
        <f t="shared" si="2"/>
        <v>174</v>
      </c>
      <c r="C28" s="10">
        <v>67</v>
      </c>
      <c r="D28" s="10">
        <v>107</v>
      </c>
      <c r="E28" s="1" t="s">
        <v>24</v>
      </c>
      <c r="F28" s="9">
        <f t="shared" si="3"/>
        <v>171</v>
      </c>
      <c r="G28" s="10">
        <v>66</v>
      </c>
      <c r="H28" s="10">
        <v>105</v>
      </c>
      <c r="I28" s="10">
        <f t="shared" si="0"/>
        <v>-1</v>
      </c>
      <c r="J28" s="10">
        <f t="shared" si="1"/>
        <v>-2</v>
      </c>
    </row>
    <row r="29" spans="1:12" ht="24.95" customHeight="1">
      <c r="A29" s="1" t="s">
        <v>25</v>
      </c>
      <c r="B29" s="9">
        <f t="shared" si="2"/>
        <v>214</v>
      </c>
      <c r="C29" s="10">
        <v>75</v>
      </c>
      <c r="D29" s="10">
        <v>139</v>
      </c>
      <c r="E29" s="1" t="s">
        <v>25</v>
      </c>
      <c r="F29" s="9">
        <f t="shared" si="3"/>
        <v>220</v>
      </c>
      <c r="G29" s="10">
        <v>79</v>
      </c>
      <c r="H29" s="10">
        <v>141</v>
      </c>
      <c r="I29" s="10">
        <f t="shared" si="0"/>
        <v>4</v>
      </c>
      <c r="J29" s="10">
        <f t="shared" si="1"/>
        <v>2</v>
      </c>
    </row>
    <row r="30" spans="1:12" ht="24.95" customHeight="1">
      <c r="A30" s="1" t="s">
        <v>67</v>
      </c>
      <c r="B30" s="9">
        <f t="shared" si="2"/>
        <v>410</v>
      </c>
      <c r="C30" s="10">
        <v>225</v>
      </c>
      <c r="D30" s="10">
        <v>185</v>
      </c>
      <c r="E30" s="1" t="s">
        <v>67</v>
      </c>
      <c r="F30" s="9">
        <f t="shared" si="3"/>
        <v>118</v>
      </c>
      <c r="G30" s="10">
        <v>32</v>
      </c>
      <c r="H30" s="10">
        <v>86</v>
      </c>
      <c r="I30" s="10">
        <f t="shared" si="0"/>
        <v>-193</v>
      </c>
      <c r="J30" s="10">
        <f t="shared" si="1"/>
        <v>-99</v>
      </c>
    </row>
    <row r="31" spans="1:12" ht="27" customHeight="1">
      <c r="A31" s="23"/>
      <c r="B31" s="9"/>
      <c r="C31" s="23"/>
      <c r="D31" s="23"/>
      <c r="E31" s="22" t="s">
        <v>114</v>
      </c>
      <c r="F31" s="9">
        <f t="shared" si="3"/>
        <v>151</v>
      </c>
      <c r="G31" s="10">
        <v>88</v>
      </c>
      <c r="H31" s="10">
        <v>63</v>
      </c>
      <c r="I31" s="10">
        <f>SUM(G31-C31)</f>
        <v>88</v>
      </c>
      <c r="J31" s="10">
        <f>SUM(H31-D31)</f>
        <v>63</v>
      </c>
    </row>
    <row r="32" spans="1:12" ht="27" customHeight="1">
      <c r="A32" s="23"/>
      <c r="B32" s="9"/>
      <c r="C32" s="23"/>
      <c r="D32" s="23"/>
      <c r="E32" s="22" t="s">
        <v>115</v>
      </c>
      <c r="F32" s="9">
        <f t="shared" si="3"/>
        <v>524</v>
      </c>
      <c r="G32" s="10">
        <v>396</v>
      </c>
      <c r="H32" s="10">
        <v>128</v>
      </c>
      <c r="I32" s="10">
        <f>SUM(G32-C32)</f>
        <v>396</v>
      </c>
      <c r="J32" s="10">
        <f>SUM(H32-D32)</f>
        <v>128</v>
      </c>
    </row>
  </sheetData>
  <mergeCells count="5">
    <mergeCell ref="A3:A4"/>
    <mergeCell ref="B3:D3"/>
    <mergeCell ref="F3:H3"/>
    <mergeCell ref="I3:J3"/>
    <mergeCell ref="E3:E4"/>
  </mergeCells>
  <phoneticPr fontId="1" type="noConversion"/>
  <pageMargins left="0.7" right="0.7" top="0.75" bottom="0.75" header="0.3" footer="0.3"/>
  <pageSetup paperSize="9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L32"/>
  <sheetViews>
    <sheetView workbookViewId="0">
      <selection activeCell="D1" sqref="D1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8" t="s">
        <v>27</v>
      </c>
      <c r="B3" s="160" t="s">
        <v>113</v>
      </c>
      <c r="C3" s="167"/>
      <c r="D3" s="168"/>
      <c r="E3" s="158" t="s">
        <v>27</v>
      </c>
      <c r="F3" s="160" t="s">
        <v>117</v>
      </c>
      <c r="G3" s="167"/>
      <c r="H3" s="168"/>
      <c r="I3" s="160" t="s">
        <v>2</v>
      </c>
      <c r="J3" s="168"/>
    </row>
    <row r="4" spans="1:10" ht="27.75" customHeight="1">
      <c r="A4" s="159"/>
      <c r="B4" s="7" t="s">
        <v>28</v>
      </c>
      <c r="C4" s="7" t="s">
        <v>0</v>
      </c>
      <c r="D4" s="7" t="s">
        <v>1</v>
      </c>
      <c r="E4" s="159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D5+C5</f>
        <v>36301</v>
      </c>
      <c r="C5" s="9">
        <f>SUM(C6:C30)</f>
        <v>26754</v>
      </c>
      <c r="D5" s="9">
        <f>SUM(D6:D30)</f>
        <v>9547</v>
      </c>
      <c r="E5" s="8" t="s">
        <v>26</v>
      </c>
      <c r="F5" s="9">
        <f>G5+H5</f>
        <v>37101</v>
      </c>
      <c r="G5" s="9">
        <f>SUM(G6:G32)</f>
        <v>27321</v>
      </c>
      <c r="H5" s="9">
        <f>SUM(H6:H32)</f>
        <v>9780</v>
      </c>
      <c r="I5" s="9">
        <f t="shared" ref="I5:I30" si="0">SUM(G5-C5)</f>
        <v>567</v>
      </c>
      <c r="J5" s="9">
        <f t="shared" ref="J5:J32" si="1">SUM(H5-D5)</f>
        <v>233</v>
      </c>
    </row>
    <row r="6" spans="1:10" ht="24.95" customHeight="1">
      <c r="A6" s="1" t="s">
        <v>3</v>
      </c>
      <c r="B6" s="9">
        <f>D6+C6</f>
        <v>2450</v>
      </c>
      <c r="C6" s="10">
        <v>1586</v>
      </c>
      <c r="D6" s="10">
        <v>864</v>
      </c>
      <c r="E6" s="1" t="s">
        <v>3</v>
      </c>
      <c r="F6" s="9">
        <f>G6+H6</f>
        <v>2453</v>
      </c>
      <c r="G6" s="10">
        <v>1594</v>
      </c>
      <c r="H6" s="10">
        <v>859</v>
      </c>
      <c r="I6" s="10">
        <f t="shared" si="0"/>
        <v>8</v>
      </c>
      <c r="J6" s="10">
        <f t="shared" si="1"/>
        <v>-5</v>
      </c>
    </row>
    <row r="7" spans="1:10" ht="24.95" customHeight="1">
      <c r="A7" s="1" t="s">
        <v>4</v>
      </c>
      <c r="B7" s="9">
        <f>D7+C7</f>
        <v>2273</v>
      </c>
      <c r="C7" s="10">
        <v>1636</v>
      </c>
      <c r="D7" s="10">
        <v>637</v>
      </c>
      <c r="E7" s="1" t="s">
        <v>4</v>
      </c>
      <c r="F7" s="9">
        <f>G7+H7</f>
        <v>2275</v>
      </c>
      <c r="G7" s="10">
        <v>1637</v>
      </c>
      <c r="H7" s="10">
        <v>638</v>
      </c>
      <c r="I7" s="10">
        <f t="shared" si="0"/>
        <v>1</v>
      </c>
      <c r="J7" s="10">
        <f t="shared" si="1"/>
        <v>1</v>
      </c>
    </row>
    <row r="8" spans="1:10" ht="24.95" customHeight="1">
      <c r="A8" s="1" t="s">
        <v>5</v>
      </c>
      <c r="B8" s="9">
        <f t="shared" ref="B8:B32" si="2">D8+C8</f>
        <v>7449</v>
      </c>
      <c r="C8" s="10">
        <v>4785</v>
      </c>
      <c r="D8" s="10">
        <v>2664</v>
      </c>
      <c r="E8" s="1" t="s">
        <v>5</v>
      </c>
      <c r="F8" s="9">
        <f t="shared" ref="F8:F32" si="3">G8+H8</f>
        <v>7486</v>
      </c>
      <c r="G8" s="10">
        <v>4801</v>
      </c>
      <c r="H8" s="10">
        <v>2685</v>
      </c>
      <c r="I8" s="10">
        <f>SUM(G8-C8)</f>
        <v>16</v>
      </c>
      <c r="J8" s="10">
        <f t="shared" si="1"/>
        <v>21</v>
      </c>
    </row>
    <row r="9" spans="1:10" ht="24.95" customHeight="1">
      <c r="A9" s="1" t="s">
        <v>61</v>
      </c>
      <c r="B9" s="9">
        <f t="shared" si="2"/>
        <v>2923</v>
      </c>
      <c r="C9" s="10">
        <v>2190</v>
      </c>
      <c r="D9" s="10">
        <v>733</v>
      </c>
      <c r="E9" s="1" t="s">
        <v>61</v>
      </c>
      <c r="F9" s="9">
        <f t="shared" si="3"/>
        <v>2939</v>
      </c>
      <c r="G9" s="10">
        <v>2194</v>
      </c>
      <c r="H9" s="10">
        <v>745</v>
      </c>
      <c r="I9" s="10">
        <f t="shared" si="0"/>
        <v>4</v>
      </c>
      <c r="J9" s="10">
        <f t="shared" si="1"/>
        <v>12</v>
      </c>
    </row>
    <row r="10" spans="1:10" ht="24.95" customHeight="1">
      <c r="A10" s="1" t="s">
        <v>6</v>
      </c>
      <c r="B10" s="9">
        <f t="shared" si="2"/>
        <v>147</v>
      </c>
      <c r="C10" s="10">
        <v>81</v>
      </c>
      <c r="D10" s="10">
        <v>66</v>
      </c>
      <c r="E10" s="1" t="s">
        <v>6</v>
      </c>
      <c r="F10" s="9">
        <f t="shared" si="3"/>
        <v>144</v>
      </c>
      <c r="G10" s="10">
        <v>78</v>
      </c>
      <c r="H10" s="10">
        <v>66</v>
      </c>
      <c r="I10" s="10">
        <f t="shared" si="0"/>
        <v>-3</v>
      </c>
      <c r="J10" s="10">
        <f t="shared" si="1"/>
        <v>0</v>
      </c>
    </row>
    <row r="11" spans="1:10" ht="24.95" customHeight="1">
      <c r="A11" s="1" t="s">
        <v>7</v>
      </c>
      <c r="B11" s="9">
        <f t="shared" si="2"/>
        <v>592</v>
      </c>
      <c r="C11" s="10">
        <v>474</v>
      </c>
      <c r="D11" s="10">
        <v>118</v>
      </c>
      <c r="E11" s="1" t="s">
        <v>7</v>
      </c>
      <c r="F11" s="9">
        <f t="shared" si="3"/>
        <v>597</v>
      </c>
      <c r="G11" s="10">
        <v>476</v>
      </c>
      <c r="H11" s="10">
        <v>121</v>
      </c>
      <c r="I11" s="10">
        <f t="shared" si="0"/>
        <v>2</v>
      </c>
      <c r="J11" s="10">
        <f t="shared" si="1"/>
        <v>3</v>
      </c>
    </row>
    <row r="12" spans="1:10" ht="24.95" customHeight="1">
      <c r="A12" s="1" t="s">
        <v>8</v>
      </c>
      <c r="B12" s="9">
        <f t="shared" si="2"/>
        <v>2034</v>
      </c>
      <c r="C12" s="10">
        <v>1841</v>
      </c>
      <c r="D12" s="10">
        <v>193</v>
      </c>
      <c r="E12" s="1" t="s">
        <v>8</v>
      </c>
      <c r="F12" s="9">
        <f t="shared" si="3"/>
        <v>2027</v>
      </c>
      <c r="G12" s="10">
        <v>1838</v>
      </c>
      <c r="H12" s="10">
        <v>189</v>
      </c>
      <c r="I12" s="10">
        <f t="shared" si="0"/>
        <v>-3</v>
      </c>
      <c r="J12" s="10">
        <f t="shared" si="1"/>
        <v>-4</v>
      </c>
    </row>
    <row r="13" spans="1:10" ht="24.95" customHeight="1">
      <c r="A13" s="1" t="s">
        <v>9</v>
      </c>
      <c r="B13" s="9">
        <f t="shared" si="2"/>
        <v>745</v>
      </c>
      <c r="C13" s="10">
        <v>528</v>
      </c>
      <c r="D13" s="10">
        <v>217</v>
      </c>
      <c r="E13" s="1" t="s">
        <v>9</v>
      </c>
      <c r="F13" s="9">
        <f t="shared" si="3"/>
        <v>748</v>
      </c>
      <c r="G13" s="10">
        <v>533</v>
      </c>
      <c r="H13" s="10">
        <v>215</v>
      </c>
      <c r="I13" s="10">
        <f t="shared" si="0"/>
        <v>5</v>
      </c>
      <c r="J13" s="10">
        <f t="shared" si="1"/>
        <v>-2</v>
      </c>
    </row>
    <row r="14" spans="1:10" ht="24.95" customHeight="1">
      <c r="A14" s="1" t="s">
        <v>10</v>
      </c>
      <c r="B14" s="9">
        <f t="shared" si="2"/>
        <v>844</v>
      </c>
      <c r="C14" s="10">
        <v>731</v>
      </c>
      <c r="D14" s="10">
        <v>113</v>
      </c>
      <c r="E14" s="1" t="s">
        <v>10</v>
      </c>
      <c r="F14" s="9">
        <f t="shared" si="3"/>
        <v>860</v>
      </c>
      <c r="G14" s="10">
        <v>744</v>
      </c>
      <c r="H14" s="10">
        <v>116</v>
      </c>
      <c r="I14" s="10">
        <f t="shared" si="0"/>
        <v>13</v>
      </c>
      <c r="J14" s="10">
        <f t="shared" si="1"/>
        <v>3</v>
      </c>
    </row>
    <row r="15" spans="1:10" ht="24.95" customHeight="1">
      <c r="A15" s="1" t="s">
        <v>11</v>
      </c>
      <c r="B15" s="9">
        <f t="shared" si="2"/>
        <v>4491</v>
      </c>
      <c r="C15" s="10">
        <v>3802</v>
      </c>
      <c r="D15" s="10">
        <v>689</v>
      </c>
      <c r="E15" s="1" t="s">
        <v>11</v>
      </c>
      <c r="F15" s="9">
        <f t="shared" si="3"/>
        <v>4512</v>
      </c>
      <c r="G15" s="10">
        <v>3819</v>
      </c>
      <c r="H15" s="10">
        <v>693</v>
      </c>
      <c r="I15" s="10">
        <f t="shared" si="0"/>
        <v>17</v>
      </c>
      <c r="J15" s="10">
        <f t="shared" si="1"/>
        <v>4</v>
      </c>
    </row>
    <row r="16" spans="1:10" ht="24.95" customHeight="1">
      <c r="A16" s="1" t="s">
        <v>12</v>
      </c>
      <c r="B16" s="9">
        <f t="shared" si="2"/>
        <v>3500</v>
      </c>
      <c r="C16" s="10">
        <v>2953</v>
      </c>
      <c r="D16" s="10">
        <v>547</v>
      </c>
      <c r="E16" s="1" t="s">
        <v>12</v>
      </c>
      <c r="F16" s="9">
        <f t="shared" si="3"/>
        <v>3520</v>
      </c>
      <c r="G16" s="10">
        <v>2970</v>
      </c>
      <c r="H16" s="10">
        <v>550</v>
      </c>
      <c r="I16" s="10">
        <f t="shared" si="0"/>
        <v>17</v>
      </c>
      <c r="J16" s="10">
        <f t="shared" si="1"/>
        <v>3</v>
      </c>
    </row>
    <row r="17" spans="1:12" ht="24.95" customHeight="1">
      <c r="A17" s="1" t="s">
        <v>13</v>
      </c>
      <c r="B17" s="9">
        <f t="shared" si="2"/>
        <v>2034</v>
      </c>
      <c r="C17" s="10">
        <v>1787</v>
      </c>
      <c r="D17" s="10">
        <v>247</v>
      </c>
      <c r="E17" s="1" t="s">
        <v>13</v>
      </c>
      <c r="F17" s="9">
        <f t="shared" si="3"/>
        <v>2048</v>
      </c>
      <c r="G17" s="10">
        <v>1802</v>
      </c>
      <c r="H17" s="10">
        <v>246</v>
      </c>
      <c r="I17" s="10">
        <f t="shared" si="0"/>
        <v>15</v>
      </c>
      <c r="J17" s="10">
        <f t="shared" si="1"/>
        <v>-1</v>
      </c>
    </row>
    <row r="18" spans="1:12" ht="24.95" customHeight="1">
      <c r="A18" s="1" t="s">
        <v>14</v>
      </c>
      <c r="B18" s="9">
        <f t="shared" si="2"/>
        <v>2693</v>
      </c>
      <c r="C18" s="10">
        <v>2142</v>
      </c>
      <c r="D18" s="10">
        <v>551</v>
      </c>
      <c r="E18" s="1" t="s">
        <v>14</v>
      </c>
      <c r="F18" s="9">
        <f t="shared" si="3"/>
        <v>2698</v>
      </c>
      <c r="G18" s="10">
        <v>2145</v>
      </c>
      <c r="H18" s="10">
        <v>553</v>
      </c>
      <c r="I18" s="10">
        <f t="shared" si="0"/>
        <v>3</v>
      </c>
      <c r="J18" s="10">
        <f t="shared" si="1"/>
        <v>2</v>
      </c>
      <c r="L18" s="21"/>
    </row>
    <row r="19" spans="1:12" ht="24.95" customHeight="1">
      <c r="A19" s="1" t="s">
        <v>15</v>
      </c>
      <c r="B19" s="9">
        <f t="shared" si="2"/>
        <v>122</v>
      </c>
      <c r="C19" s="10">
        <v>107</v>
      </c>
      <c r="D19" s="10">
        <v>15</v>
      </c>
      <c r="E19" s="1" t="s">
        <v>15</v>
      </c>
      <c r="F19" s="9">
        <f t="shared" si="3"/>
        <v>17</v>
      </c>
      <c r="G19" s="10">
        <v>11</v>
      </c>
      <c r="H19" s="10">
        <v>6</v>
      </c>
      <c r="I19" s="10">
        <f t="shared" si="0"/>
        <v>-96</v>
      </c>
      <c r="J19" s="10">
        <f t="shared" si="1"/>
        <v>-9</v>
      </c>
    </row>
    <row r="20" spans="1:12" ht="24.95" customHeight="1">
      <c r="A20" s="1" t="s">
        <v>116</v>
      </c>
      <c r="B20" s="9">
        <f t="shared" si="2"/>
        <v>1</v>
      </c>
      <c r="C20" s="10">
        <v>1</v>
      </c>
      <c r="D20" s="10">
        <v>0</v>
      </c>
      <c r="E20" s="1" t="s">
        <v>116</v>
      </c>
      <c r="F20" s="9">
        <f>G20+H20</f>
        <v>4</v>
      </c>
      <c r="G20" s="10">
        <v>2</v>
      </c>
      <c r="H20" s="10">
        <v>2</v>
      </c>
      <c r="I20" s="10">
        <f t="shared" si="0"/>
        <v>1</v>
      </c>
      <c r="J20" s="10">
        <f t="shared" si="1"/>
        <v>2</v>
      </c>
    </row>
    <row r="21" spans="1:12" ht="24.95" customHeight="1">
      <c r="A21" s="1" t="s">
        <v>17</v>
      </c>
      <c r="B21" s="9">
        <f>D21+C21</f>
        <v>856</v>
      </c>
      <c r="C21" s="10">
        <v>440</v>
      </c>
      <c r="D21" s="10">
        <v>416</v>
      </c>
      <c r="E21" s="1" t="s">
        <v>17</v>
      </c>
      <c r="F21" s="9">
        <f t="shared" si="3"/>
        <v>870</v>
      </c>
      <c r="G21" s="10">
        <v>444</v>
      </c>
      <c r="H21" s="10">
        <v>426</v>
      </c>
      <c r="I21" s="10">
        <f t="shared" si="0"/>
        <v>4</v>
      </c>
      <c r="J21" s="10">
        <f t="shared" si="1"/>
        <v>10</v>
      </c>
    </row>
    <row r="22" spans="1:12" ht="24.95" customHeight="1">
      <c r="A22" s="1" t="s">
        <v>18</v>
      </c>
      <c r="B22" s="9">
        <f t="shared" si="2"/>
        <v>393</v>
      </c>
      <c r="C22" s="10">
        <v>210</v>
      </c>
      <c r="D22" s="10">
        <v>183</v>
      </c>
      <c r="E22" s="1" t="s">
        <v>18</v>
      </c>
      <c r="F22" s="9">
        <f t="shared" si="3"/>
        <v>385</v>
      </c>
      <c r="G22" s="10">
        <v>207</v>
      </c>
      <c r="H22" s="10">
        <v>178</v>
      </c>
      <c r="I22" s="10">
        <f t="shared" si="0"/>
        <v>-3</v>
      </c>
      <c r="J22" s="10">
        <f t="shared" si="1"/>
        <v>-5</v>
      </c>
    </row>
    <row r="23" spans="1:12" ht="24.95" customHeight="1">
      <c r="A23" s="1" t="s">
        <v>19</v>
      </c>
      <c r="B23" s="9">
        <f t="shared" si="2"/>
        <v>173</v>
      </c>
      <c r="C23" s="10">
        <v>65</v>
      </c>
      <c r="D23" s="10">
        <v>108</v>
      </c>
      <c r="E23" s="1" t="s">
        <v>19</v>
      </c>
      <c r="F23" s="9">
        <f t="shared" si="3"/>
        <v>169</v>
      </c>
      <c r="G23" s="10">
        <v>61</v>
      </c>
      <c r="H23" s="10">
        <v>108</v>
      </c>
      <c r="I23" s="10">
        <f t="shared" si="0"/>
        <v>-4</v>
      </c>
      <c r="J23" s="10">
        <f t="shared" si="1"/>
        <v>0</v>
      </c>
    </row>
    <row r="24" spans="1:12" ht="24.95" customHeight="1">
      <c r="A24" s="1" t="s">
        <v>20</v>
      </c>
      <c r="B24" s="9">
        <f t="shared" si="2"/>
        <v>223</v>
      </c>
      <c r="C24" s="10">
        <v>143</v>
      </c>
      <c r="D24" s="10">
        <v>80</v>
      </c>
      <c r="E24" s="1" t="s">
        <v>20</v>
      </c>
      <c r="F24" s="9">
        <f t="shared" si="3"/>
        <v>220</v>
      </c>
      <c r="G24" s="10">
        <v>144</v>
      </c>
      <c r="H24" s="10">
        <v>76</v>
      </c>
      <c r="I24" s="10">
        <f t="shared" si="0"/>
        <v>1</v>
      </c>
      <c r="J24" s="10">
        <f t="shared" si="1"/>
        <v>-4</v>
      </c>
    </row>
    <row r="25" spans="1:12" ht="24.95" customHeight="1">
      <c r="A25" s="1" t="s">
        <v>21</v>
      </c>
      <c r="B25" s="9">
        <f t="shared" si="2"/>
        <v>235</v>
      </c>
      <c r="C25" s="10">
        <v>147</v>
      </c>
      <c r="D25" s="10">
        <v>88</v>
      </c>
      <c r="E25" s="1" t="s">
        <v>21</v>
      </c>
      <c r="F25" s="9">
        <f t="shared" si="3"/>
        <v>233</v>
      </c>
      <c r="G25" s="10">
        <v>145</v>
      </c>
      <c r="H25" s="10">
        <v>88</v>
      </c>
      <c r="I25" s="10">
        <f t="shared" si="0"/>
        <v>-2</v>
      </c>
      <c r="J25" s="10">
        <f t="shared" si="1"/>
        <v>0</v>
      </c>
    </row>
    <row r="26" spans="1:12" ht="24.95" customHeight="1">
      <c r="A26" s="1" t="s">
        <v>22</v>
      </c>
      <c r="B26" s="9">
        <f t="shared" si="2"/>
        <v>813</v>
      </c>
      <c r="C26" s="10">
        <v>465</v>
      </c>
      <c r="D26" s="10">
        <v>348</v>
      </c>
      <c r="E26" s="1" t="s">
        <v>22</v>
      </c>
      <c r="F26" s="9">
        <f t="shared" si="3"/>
        <v>808</v>
      </c>
      <c r="G26" s="10">
        <v>463</v>
      </c>
      <c r="H26" s="10">
        <v>345</v>
      </c>
      <c r="I26" s="10">
        <f t="shared" si="0"/>
        <v>-2</v>
      </c>
      <c r="J26" s="10">
        <f t="shared" si="1"/>
        <v>-3</v>
      </c>
    </row>
    <row r="27" spans="1:12" ht="24.95" customHeight="1">
      <c r="A27" s="1" t="s">
        <v>23</v>
      </c>
      <c r="B27" s="9">
        <f t="shared" si="2"/>
        <v>801</v>
      </c>
      <c r="C27" s="10">
        <v>463</v>
      </c>
      <c r="D27" s="10">
        <v>338</v>
      </c>
      <c r="E27" s="1" t="s">
        <v>23</v>
      </c>
      <c r="F27" s="9">
        <f t="shared" si="3"/>
        <v>795</v>
      </c>
      <c r="G27" s="10">
        <v>464</v>
      </c>
      <c r="H27" s="10">
        <v>331</v>
      </c>
      <c r="I27" s="10">
        <f t="shared" si="0"/>
        <v>1</v>
      </c>
      <c r="J27" s="10">
        <f t="shared" si="1"/>
        <v>-7</v>
      </c>
    </row>
    <row r="28" spans="1:12" ht="24.95" customHeight="1">
      <c r="A28" s="1" t="s">
        <v>24</v>
      </c>
      <c r="B28" s="9">
        <f t="shared" si="2"/>
        <v>171</v>
      </c>
      <c r="C28" s="10">
        <v>66</v>
      </c>
      <c r="D28" s="10">
        <v>105</v>
      </c>
      <c r="E28" s="1" t="s">
        <v>24</v>
      </c>
      <c r="F28" s="9">
        <f t="shared" si="3"/>
        <v>165</v>
      </c>
      <c r="G28" s="10">
        <v>63</v>
      </c>
      <c r="H28" s="10">
        <v>102</v>
      </c>
      <c r="I28" s="10">
        <f t="shared" si="0"/>
        <v>-3</v>
      </c>
      <c r="J28" s="10">
        <f t="shared" si="1"/>
        <v>-3</v>
      </c>
    </row>
    <row r="29" spans="1:12" ht="24.95" customHeight="1">
      <c r="A29" s="1" t="s">
        <v>25</v>
      </c>
      <c r="B29" s="9">
        <f t="shared" si="2"/>
        <v>220</v>
      </c>
      <c r="C29" s="10">
        <v>79</v>
      </c>
      <c r="D29" s="10">
        <v>141</v>
      </c>
      <c r="E29" s="1" t="s">
        <v>25</v>
      </c>
      <c r="F29" s="9">
        <f t="shared" si="3"/>
        <v>222</v>
      </c>
      <c r="G29" s="10">
        <v>78</v>
      </c>
      <c r="H29" s="10">
        <v>144</v>
      </c>
      <c r="I29" s="10">
        <f t="shared" si="0"/>
        <v>-1</v>
      </c>
      <c r="J29" s="10">
        <f t="shared" si="1"/>
        <v>3</v>
      </c>
    </row>
    <row r="30" spans="1:12" ht="24.95" customHeight="1">
      <c r="A30" s="1" t="s">
        <v>67</v>
      </c>
      <c r="B30" s="9">
        <f t="shared" si="2"/>
        <v>118</v>
      </c>
      <c r="C30" s="10">
        <v>32</v>
      </c>
      <c r="D30" s="10">
        <v>86</v>
      </c>
      <c r="E30" s="1" t="s">
        <v>67</v>
      </c>
      <c r="F30" s="9">
        <f t="shared" si="3"/>
        <v>79</v>
      </c>
      <c r="G30" s="10">
        <v>18</v>
      </c>
      <c r="H30" s="10">
        <v>61</v>
      </c>
      <c r="I30" s="10">
        <f t="shared" si="0"/>
        <v>-14</v>
      </c>
      <c r="J30" s="10">
        <f t="shared" si="1"/>
        <v>-25</v>
      </c>
    </row>
    <row r="31" spans="1:12" ht="27" customHeight="1">
      <c r="A31" s="1" t="s">
        <v>118</v>
      </c>
      <c r="B31" s="9">
        <f t="shared" si="2"/>
        <v>151</v>
      </c>
      <c r="C31" s="10">
        <v>88</v>
      </c>
      <c r="D31" s="10">
        <v>63</v>
      </c>
      <c r="E31" s="22" t="s">
        <v>114</v>
      </c>
      <c r="F31" s="9">
        <f t="shared" si="3"/>
        <v>197</v>
      </c>
      <c r="G31" s="10">
        <v>106</v>
      </c>
      <c r="H31" s="10">
        <v>91</v>
      </c>
      <c r="I31" s="10">
        <f>SUM(G31-C31)</f>
        <v>18</v>
      </c>
      <c r="J31" s="10">
        <f t="shared" si="1"/>
        <v>28</v>
      </c>
    </row>
    <row r="32" spans="1:12" ht="27" customHeight="1">
      <c r="A32" s="1" t="s">
        <v>119</v>
      </c>
      <c r="B32" s="9">
        <f t="shared" si="2"/>
        <v>524</v>
      </c>
      <c r="C32" s="10">
        <v>396</v>
      </c>
      <c r="D32" s="10">
        <v>128</v>
      </c>
      <c r="E32" s="22" t="s">
        <v>115</v>
      </c>
      <c r="F32" s="9">
        <f t="shared" si="3"/>
        <v>630</v>
      </c>
      <c r="G32" s="10">
        <v>484</v>
      </c>
      <c r="H32" s="10">
        <v>146</v>
      </c>
      <c r="I32" s="10">
        <f>SUM(G32-C32)</f>
        <v>88</v>
      </c>
      <c r="J32" s="10">
        <f t="shared" si="1"/>
        <v>18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L32"/>
  <sheetViews>
    <sheetView workbookViewId="0">
      <selection activeCell="D1" sqref="D1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8" t="s">
        <v>27</v>
      </c>
      <c r="B3" s="160" t="s">
        <v>117</v>
      </c>
      <c r="C3" s="167"/>
      <c r="D3" s="168"/>
      <c r="E3" s="158" t="s">
        <v>27</v>
      </c>
      <c r="F3" s="169" t="s">
        <v>120</v>
      </c>
      <c r="G3" s="170"/>
      <c r="H3" s="171"/>
      <c r="I3" s="160" t="s">
        <v>2</v>
      </c>
      <c r="J3" s="168"/>
    </row>
    <row r="4" spans="1:10" ht="27.75" customHeight="1">
      <c r="A4" s="159"/>
      <c r="B4" s="7" t="s">
        <v>28</v>
      </c>
      <c r="C4" s="7" t="s">
        <v>0</v>
      </c>
      <c r="D4" s="7" t="s">
        <v>1</v>
      </c>
      <c r="E4" s="159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37101</v>
      </c>
      <c r="C5" s="9">
        <f>SUM(C6:C32)</f>
        <v>27321</v>
      </c>
      <c r="D5" s="9">
        <f>SUM(D6:D32)</f>
        <v>9780</v>
      </c>
      <c r="E5" s="8" t="s">
        <v>26</v>
      </c>
      <c r="F5" s="9">
        <f>G5+H5</f>
        <v>37070</v>
      </c>
      <c r="G5" s="9">
        <f>SUM(G6:G32)</f>
        <v>27176</v>
      </c>
      <c r="H5" s="9">
        <f>SUM(H6:H32)</f>
        <v>9894</v>
      </c>
      <c r="I5" s="9">
        <f t="shared" ref="I5:J30" si="0">SUM(G5-C5)</f>
        <v>-145</v>
      </c>
      <c r="J5" s="9">
        <f t="shared" si="0"/>
        <v>114</v>
      </c>
    </row>
    <row r="6" spans="1:10" ht="24.95" customHeight="1">
      <c r="A6" s="1" t="s">
        <v>3</v>
      </c>
      <c r="B6" s="9">
        <f>C6+D6</f>
        <v>2453</v>
      </c>
      <c r="C6" s="10">
        <v>1594</v>
      </c>
      <c r="D6" s="10">
        <v>859</v>
      </c>
      <c r="E6" s="1" t="s">
        <v>3</v>
      </c>
      <c r="F6" s="9">
        <f>G6+H6</f>
        <v>2446</v>
      </c>
      <c r="G6" s="10">
        <v>1578</v>
      </c>
      <c r="H6" s="10">
        <v>868</v>
      </c>
      <c r="I6" s="10">
        <f t="shared" si="0"/>
        <v>-16</v>
      </c>
      <c r="J6" s="10">
        <f t="shared" si="0"/>
        <v>9</v>
      </c>
    </row>
    <row r="7" spans="1:10" ht="24.95" customHeight="1">
      <c r="A7" s="1" t="s">
        <v>4</v>
      </c>
      <c r="B7" s="9">
        <f>C7+D7</f>
        <v>2275</v>
      </c>
      <c r="C7" s="10">
        <v>1637</v>
      </c>
      <c r="D7" s="10">
        <v>638</v>
      </c>
      <c r="E7" s="1" t="s">
        <v>4</v>
      </c>
      <c r="F7" s="9">
        <f>G7+H7</f>
        <v>2286</v>
      </c>
      <c r="G7" s="10">
        <v>1636</v>
      </c>
      <c r="H7" s="10">
        <v>650</v>
      </c>
      <c r="I7" s="10">
        <f t="shared" si="0"/>
        <v>-1</v>
      </c>
      <c r="J7" s="10">
        <f t="shared" si="0"/>
        <v>12</v>
      </c>
    </row>
    <row r="8" spans="1:10" ht="24.95" customHeight="1">
      <c r="A8" s="1" t="s">
        <v>5</v>
      </c>
      <c r="B8" s="9">
        <f t="shared" ref="B8:B19" si="1">C8+D8</f>
        <v>7486</v>
      </c>
      <c r="C8" s="10">
        <v>4801</v>
      </c>
      <c r="D8" s="10">
        <v>2685</v>
      </c>
      <c r="E8" s="1" t="s">
        <v>5</v>
      </c>
      <c r="F8" s="9">
        <f t="shared" ref="F8:F32" si="2">G8+H8</f>
        <v>7529</v>
      </c>
      <c r="G8" s="10">
        <v>4801</v>
      </c>
      <c r="H8" s="10">
        <v>2728</v>
      </c>
      <c r="I8" s="10">
        <f>SUM(G8-C8)</f>
        <v>0</v>
      </c>
      <c r="J8" s="10">
        <f t="shared" si="0"/>
        <v>43</v>
      </c>
    </row>
    <row r="9" spans="1:10" ht="24.95" customHeight="1">
      <c r="A9" s="1" t="s">
        <v>61</v>
      </c>
      <c r="B9" s="9">
        <f t="shared" si="1"/>
        <v>2939</v>
      </c>
      <c r="C9" s="10">
        <v>2194</v>
      </c>
      <c r="D9" s="10">
        <v>745</v>
      </c>
      <c r="E9" s="1" t="s">
        <v>61</v>
      </c>
      <c r="F9" s="9">
        <f t="shared" si="2"/>
        <v>2928</v>
      </c>
      <c r="G9" s="10">
        <v>2177</v>
      </c>
      <c r="H9" s="10">
        <v>751</v>
      </c>
      <c r="I9" s="10">
        <f t="shared" si="0"/>
        <v>-17</v>
      </c>
      <c r="J9" s="10">
        <f t="shared" si="0"/>
        <v>6</v>
      </c>
    </row>
    <row r="10" spans="1:10" ht="24.95" customHeight="1">
      <c r="A10" s="1" t="s">
        <v>6</v>
      </c>
      <c r="B10" s="9">
        <f t="shared" si="1"/>
        <v>144</v>
      </c>
      <c r="C10" s="10">
        <v>78</v>
      </c>
      <c r="D10" s="10">
        <v>66</v>
      </c>
      <c r="E10" s="1" t="s">
        <v>6</v>
      </c>
      <c r="F10" s="9">
        <f t="shared" si="2"/>
        <v>138</v>
      </c>
      <c r="G10" s="10">
        <v>75</v>
      </c>
      <c r="H10" s="10">
        <v>63</v>
      </c>
      <c r="I10" s="10">
        <f t="shared" si="0"/>
        <v>-3</v>
      </c>
      <c r="J10" s="10">
        <f t="shared" si="0"/>
        <v>-3</v>
      </c>
    </row>
    <row r="11" spans="1:10" ht="24.95" customHeight="1">
      <c r="A11" s="1" t="s">
        <v>7</v>
      </c>
      <c r="B11" s="9">
        <f t="shared" si="1"/>
        <v>597</v>
      </c>
      <c r="C11" s="10">
        <v>476</v>
      </c>
      <c r="D11" s="10">
        <v>121</v>
      </c>
      <c r="E11" s="1" t="s">
        <v>7</v>
      </c>
      <c r="F11" s="9">
        <f t="shared" si="2"/>
        <v>603</v>
      </c>
      <c r="G11" s="10">
        <v>482</v>
      </c>
      <c r="H11" s="10">
        <v>121</v>
      </c>
      <c r="I11" s="10">
        <f t="shared" si="0"/>
        <v>6</v>
      </c>
      <c r="J11" s="10">
        <f t="shared" si="0"/>
        <v>0</v>
      </c>
    </row>
    <row r="12" spans="1:10" ht="24.95" customHeight="1">
      <c r="A12" s="1" t="s">
        <v>8</v>
      </c>
      <c r="B12" s="9">
        <f t="shared" si="1"/>
        <v>2027</v>
      </c>
      <c r="C12" s="10">
        <v>1838</v>
      </c>
      <c r="D12" s="10">
        <v>189</v>
      </c>
      <c r="E12" s="1" t="s">
        <v>8</v>
      </c>
      <c r="F12" s="9">
        <f t="shared" si="2"/>
        <v>2029</v>
      </c>
      <c r="G12" s="10">
        <v>1842</v>
      </c>
      <c r="H12" s="10">
        <v>187</v>
      </c>
      <c r="I12" s="10">
        <f t="shared" si="0"/>
        <v>4</v>
      </c>
      <c r="J12" s="10">
        <f t="shared" si="0"/>
        <v>-2</v>
      </c>
    </row>
    <row r="13" spans="1:10" ht="24.95" customHeight="1">
      <c r="A13" s="1" t="s">
        <v>9</v>
      </c>
      <c r="B13" s="9">
        <f t="shared" si="1"/>
        <v>748</v>
      </c>
      <c r="C13" s="10">
        <v>533</v>
      </c>
      <c r="D13" s="10">
        <v>215</v>
      </c>
      <c r="E13" s="1" t="s">
        <v>9</v>
      </c>
      <c r="F13" s="9">
        <f t="shared" si="2"/>
        <v>770</v>
      </c>
      <c r="G13" s="10">
        <v>548</v>
      </c>
      <c r="H13" s="10">
        <v>222</v>
      </c>
      <c r="I13" s="10">
        <f t="shared" si="0"/>
        <v>15</v>
      </c>
      <c r="J13" s="10">
        <f t="shared" si="0"/>
        <v>7</v>
      </c>
    </row>
    <row r="14" spans="1:10" ht="24.95" customHeight="1">
      <c r="A14" s="1" t="s">
        <v>10</v>
      </c>
      <c r="B14" s="9">
        <f t="shared" si="1"/>
        <v>860</v>
      </c>
      <c r="C14" s="10">
        <v>744</v>
      </c>
      <c r="D14" s="10">
        <v>116</v>
      </c>
      <c r="E14" s="1" t="s">
        <v>10</v>
      </c>
      <c r="F14" s="9">
        <f t="shared" si="2"/>
        <v>852</v>
      </c>
      <c r="G14" s="10">
        <v>742</v>
      </c>
      <c r="H14" s="10">
        <v>110</v>
      </c>
      <c r="I14" s="10">
        <f t="shared" si="0"/>
        <v>-2</v>
      </c>
      <c r="J14" s="10">
        <f t="shared" si="0"/>
        <v>-6</v>
      </c>
    </row>
    <row r="15" spans="1:10" ht="24.95" customHeight="1">
      <c r="A15" s="1" t="s">
        <v>11</v>
      </c>
      <c r="B15" s="9">
        <f t="shared" si="1"/>
        <v>4512</v>
      </c>
      <c r="C15" s="10">
        <v>3819</v>
      </c>
      <c r="D15" s="10">
        <v>693</v>
      </c>
      <c r="E15" s="1" t="s">
        <v>11</v>
      </c>
      <c r="F15" s="9">
        <f t="shared" si="2"/>
        <v>4443</v>
      </c>
      <c r="G15" s="10">
        <v>3748</v>
      </c>
      <c r="H15" s="10">
        <v>695</v>
      </c>
      <c r="I15" s="10">
        <f t="shared" si="0"/>
        <v>-71</v>
      </c>
      <c r="J15" s="10">
        <f t="shared" si="0"/>
        <v>2</v>
      </c>
    </row>
    <row r="16" spans="1:10" ht="24.95" customHeight="1">
      <c r="A16" s="1" t="s">
        <v>12</v>
      </c>
      <c r="B16" s="9">
        <f t="shared" si="1"/>
        <v>3520</v>
      </c>
      <c r="C16" s="10">
        <v>2970</v>
      </c>
      <c r="D16" s="10">
        <v>550</v>
      </c>
      <c r="E16" s="1" t="s">
        <v>12</v>
      </c>
      <c r="F16" s="9">
        <f t="shared" si="2"/>
        <v>3470</v>
      </c>
      <c r="G16" s="10">
        <v>2913</v>
      </c>
      <c r="H16" s="10">
        <v>557</v>
      </c>
      <c r="I16" s="10">
        <f t="shared" si="0"/>
        <v>-57</v>
      </c>
      <c r="J16" s="10">
        <f t="shared" si="0"/>
        <v>7</v>
      </c>
    </row>
    <row r="17" spans="1:12" ht="24.95" customHeight="1">
      <c r="A17" s="1" t="s">
        <v>13</v>
      </c>
      <c r="B17" s="9">
        <f t="shared" si="1"/>
        <v>2048</v>
      </c>
      <c r="C17" s="10">
        <v>1802</v>
      </c>
      <c r="D17" s="10">
        <v>246</v>
      </c>
      <c r="E17" s="1" t="s">
        <v>13</v>
      </c>
      <c r="F17" s="9">
        <f t="shared" si="2"/>
        <v>2052</v>
      </c>
      <c r="G17" s="10">
        <v>1802</v>
      </c>
      <c r="H17" s="10">
        <v>250</v>
      </c>
      <c r="I17" s="10">
        <f t="shared" si="0"/>
        <v>0</v>
      </c>
      <c r="J17" s="10">
        <f t="shared" si="0"/>
        <v>4</v>
      </c>
    </row>
    <row r="18" spans="1:12" ht="24.95" customHeight="1">
      <c r="A18" s="1" t="s">
        <v>14</v>
      </c>
      <c r="B18" s="9">
        <f t="shared" si="1"/>
        <v>2698</v>
      </c>
      <c r="C18" s="10">
        <v>2145</v>
      </c>
      <c r="D18" s="10">
        <v>553</v>
      </c>
      <c r="E18" s="1" t="s">
        <v>14</v>
      </c>
      <c r="F18" s="9">
        <f t="shared" si="2"/>
        <v>2665</v>
      </c>
      <c r="G18" s="10">
        <v>2116</v>
      </c>
      <c r="H18" s="10">
        <v>549</v>
      </c>
      <c r="I18" s="10">
        <f t="shared" si="0"/>
        <v>-29</v>
      </c>
      <c r="J18" s="10">
        <f t="shared" si="0"/>
        <v>-4</v>
      </c>
      <c r="L18" s="21"/>
    </row>
    <row r="19" spans="1:12" ht="24.95" customHeight="1">
      <c r="A19" s="1" t="s">
        <v>15</v>
      </c>
      <c r="B19" s="9">
        <f t="shared" si="1"/>
        <v>17</v>
      </c>
      <c r="C19" s="10">
        <v>11</v>
      </c>
      <c r="D19" s="10">
        <v>6</v>
      </c>
      <c r="E19" s="1" t="s">
        <v>15</v>
      </c>
      <c r="F19" s="9">
        <f t="shared" si="2"/>
        <v>17</v>
      </c>
      <c r="G19" s="10">
        <v>11</v>
      </c>
      <c r="H19" s="10">
        <v>6</v>
      </c>
      <c r="I19" s="10">
        <f t="shared" si="0"/>
        <v>0</v>
      </c>
      <c r="J19" s="10">
        <f t="shared" si="0"/>
        <v>0</v>
      </c>
    </row>
    <row r="20" spans="1:12" ht="24.95" customHeight="1">
      <c r="A20" s="1" t="s">
        <v>116</v>
      </c>
      <c r="B20" s="9">
        <f>C20+D20</f>
        <v>4</v>
      </c>
      <c r="C20" s="10">
        <v>2</v>
      </c>
      <c r="D20" s="10">
        <v>2</v>
      </c>
      <c r="E20" s="1" t="s">
        <v>116</v>
      </c>
      <c r="F20" s="9">
        <f>G20+H20</f>
        <v>8</v>
      </c>
      <c r="G20" s="10">
        <v>3</v>
      </c>
      <c r="H20" s="10">
        <v>5</v>
      </c>
      <c r="I20" s="10">
        <f t="shared" si="0"/>
        <v>1</v>
      </c>
      <c r="J20" s="10">
        <f t="shared" si="0"/>
        <v>3</v>
      </c>
    </row>
    <row r="21" spans="1:12" ht="24.95" customHeight="1">
      <c r="A21" s="1" t="s">
        <v>17</v>
      </c>
      <c r="B21" s="9">
        <f t="shared" ref="B21:B32" si="3">C21+D21</f>
        <v>870</v>
      </c>
      <c r="C21" s="10">
        <v>444</v>
      </c>
      <c r="D21" s="10">
        <v>426</v>
      </c>
      <c r="E21" s="1" t="s">
        <v>17</v>
      </c>
      <c r="F21" s="9">
        <f t="shared" si="2"/>
        <v>899</v>
      </c>
      <c r="G21" s="10">
        <v>466</v>
      </c>
      <c r="H21" s="10">
        <v>433</v>
      </c>
      <c r="I21" s="10">
        <f t="shared" si="0"/>
        <v>22</v>
      </c>
      <c r="J21" s="10">
        <f t="shared" si="0"/>
        <v>7</v>
      </c>
    </row>
    <row r="22" spans="1:12" ht="24.95" customHeight="1">
      <c r="A22" s="1" t="s">
        <v>18</v>
      </c>
      <c r="B22" s="9">
        <f t="shared" si="3"/>
        <v>385</v>
      </c>
      <c r="C22" s="10">
        <v>207</v>
      </c>
      <c r="D22" s="10">
        <v>178</v>
      </c>
      <c r="E22" s="1" t="s">
        <v>18</v>
      </c>
      <c r="F22" s="9">
        <f t="shared" si="2"/>
        <v>397</v>
      </c>
      <c r="G22" s="10">
        <v>214</v>
      </c>
      <c r="H22" s="10">
        <v>183</v>
      </c>
      <c r="I22" s="10">
        <f t="shared" si="0"/>
        <v>7</v>
      </c>
      <c r="J22" s="10">
        <f t="shared" si="0"/>
        <v>5</v>
      </c>
    </row>
    <row r="23" spans="1:12" ht="24.95" customHeight="1">
      <c r="A23" s="1" t="s">
        <v>19</v>
      </c>
      <c r="B23" s="9">
        <f t="shared" si="3"/>
        <v>169</v>
      </c>
      <c r="C23" s="10">
        <v>61</v>
      </c>
      <c r="D23" s="10">
        <v>108</v>
      </c>
      <c r="E23" s="1" t="s">
        <v>19</v>
      </c>
      <c r="F23" s="9">
        <f t="shared" si="2"/>
        <v>169</v>
      </c>
      <c r="G23" s="10">
        <v>58</v>
      </c>
      <c r="H23" s="10">
        <v>111</v>
      </c>
      <c r="I23" s="10">
        <f t="shared" si="0"/>
        <v>-3</v>
      </c>
      <c r="J23" s="10">
        <f t="shared" si="0"/>
        <v>3</v>
      </c>
    </row>
    <row r="24" spans="1:12" ht="24.95" customHeight="1">
      <c r="A24" s="1" t="s">
        <v>20</v>
      </c>
      <c r="B24" s="9">
        <f t="shared" si="3"/>
        <v>220</v>
      </c>
      <c r="C24" s="10">
        <v>144</v>
      </c>
      <c r="D24" s="10">
        <v>76</v>
      </c>
      <c r="E24" s="1" t="s">
        <v>20</v>
      </c>
      <c r="F24" s="9">
        <f t="shared" si="2"/>
        <v>221</v>
      </c>
      <c r="G24" s="10">
        <v>143</v>
      </c>
      <c r="H24" s="10">
        <v>78</v>
      </c>
      <c r="I24" s="10">
        <f t="shared" si="0"/>
        <v>-1</v>
      </c>
      <c r="J24" s="10">
        <f t="shared" si="0"/>
        <v>2</v>
      </c>
    </row>
    <row r="25" spans="1:12" ht="24.95" customHeight="1">
      <c r="A25" s="1" t="s">
        <v>21</v>
      </c>
      <c r="B25" s="9">
        <f t="shared" si="3"/>
        <v>233</v>
      </c>
      <c r="C25" s="10">
        <v>145</v>
      </c>
      <c r="D25" s="10">
        <v>88</v>
      </c>
      <c r="E25" s="1" t="s">
        <v>21</v>
      </c>
      <c r="F25" s="9">
        <f t="shared" si="2"/>
        <v>227</v>
      </c>
      <c r="G25" s="10">
        <v>142</v>
      </c>
      <c r="H25" s="10">
        <v>85</v>
      </c>
      <c r="I25" s="10">
        <f t="shared" si="0"/>
        <v>-3</v>
      </c>
      <c r="J25" s="10">
        <f t="shared" si="0"/>
        <v>-3</v>
      </c>
    </row>
    <row r="26" spans="1:12" ht="24.95" customHeight="1">
      <c r="A26" s="1" t="s">
        <v>22</v>
      </c>
      <c r="B26" s="9">
        <f t="shared" si="3"/>
        <v>808</v>
      </c>
      <c r="C26" s="10">
        <v>463</v>
      </c>
      <c r="D26" s="10">
        <v>345</v>
      </c>
      <c r="E26" s="1" t="s">
        <v>22</v>
      </c>
      <c r="F26" s="9">
        <f t="shared" si="2"/>
        <v>795</v>
      </c>
      <c r="G26" s="10">
        <v>456</v>
      </c>
      <c r="H26" s="10">
        <v>339</v>
      </c>
      <c r="I26" s="10">
        <f t="shared" si="0"/>
        <v>-7</v>
      </c>
      <c r="J26" s="10">
        <f t="shared" si="0"/>
        <v>-6</v>
      </c>
    </row>
    <row r="27" spans="1:12" ht="24.95" customHeight="1">
      <c r="A27" s="1" t="s">
        <v>23</v>
      </c>
      <c r="B27" s="9">
        <f t="shared" si="3"/>
        <v>795</v>
      </c>
      <c r="C27" s="10">
        <v>464</v>
      </c>
      <c r="D27" s="10">
        <v>331</v>
      </c>
      <c r="E27" s="1" t="s">
        <v>23</v>
      </c>
      <c r="F27" s="9">
        <f t="shared" si="2"/>
        <v>829</v>
      </c>
      <c r="G27" s="10">
        <v>482</v>
      </c>
      <c r="H27" s="10">
        <v>347</v>
      </c>
      <c r="I27" s="10">
        <f t="shared" si="0"/>
        <v>18</v>
      </c>
      <c r="J27" s="10">
        <f t="shared" si="0"/>
        <v>16</v>
      </c>
    </row>
    <row r="28" spans="1:12" ht="24.95" customHeight="1">
      <c r="A28" s="1" t="s">
        <v>24</v>
      </c>
      <c r="B28" s="9">
        <f t="shared" si="3"/>
        <v>165</v>
      </c>
      <c r="C28" s="10">
        <v>63</v>
      </c>
      <c r="D28" s="10">
        <v>102</v>
      </c>
      <c r="E28" s="1" t="s">
        <v>24</v>
      </c>
      <c r="F28" s="9">
        <f t="shared" si="2"/>
        <v>166</v>
      </c>
      <c r="G28" s="10">
        <v>64</v>
      </c>
      <c r="H28" s="10">
        <v>102</v>
      </c>
      <c r="I28" s="10">
        <f t="shared" si="0"/>
        <v>1</v>
      </c>
      <c r="J28" s="10">
        <f t="shared" si="0"/>
        <v>0</v>
      </c>
    </row>
    <row r="29" spans="1:12" ht="24.95" customHeight="1">
      <c r="A29" s="1" t="s">
        <v>25</v>
      </c>
      <c r="B29" s="9">
        <f t="shared" si="3"/>
        <v>222</v>
      </c>
      <c r="C29" s="10">
        <v>78</v>
      </c>
      <c r="D29" s="10">
        <v>144</v>
      </c>
      <c r="E29" s="1" t="s">
        <v>25</v>
      </c>
      <c r="F29" s="9">
        <f t="shared" si="2"/>
        <v>219</v>
      </c>
      <c r="G29" s="10">
        <v>79</v>
      </c>
      <c r="H29" s="10">
        <v>140</v>
      </c>
      <c r="I29" s="10">
        <f t="shared" si="0"/>
        <v>1</v>
      </c>
      <c r="J29" s="10">
        <f t="shared" si="0"/>
        <v>-4</v>
      </c>
    </row>
    <row r="30" spans="1:12" ht="24.95" customHeight="1">
      <c r="A30" s="1" t="s">
        <v>67</v>
      </c>
      <c r="B30" s="9">
        <f t="shared" si="3"/>
        <v>79</v>
      </c>
      <c r="C30" s="10">
        <v>18</v>
      </c>
      <c r="D30" s="10">
        <v>61</v>
      </c>
      <c r="E30" s="1" t="s">
        <v>67</v>
      </c>
      <c r="F30" s="9">
        <f t="shared" si="2"/>
        <v>84</v>
      </c>
      <c r="G30" s="10">
        <v>21</v>
      </c>
      <c r="H30" s="10">
        <v>63</v>
      </c>
      <c r="I30" s="10">
        <f t="shared" si="0"/>
        <v>3</v>
      </c>
      <c r="J30" s="10">
        <f t="shared" si="0"/>
        <v>2</v>
      </c>
    </row>
    <row r="31" spans="1:12" ht="27" customHeight="1">
      <c r="A31" s="1" t="s">
        <v>118</v>
      </c>
      <c r="B31" s="9">
        <f t="shared" si="3"/>
        <v>197</v>
      </c>
      <c r="C31" s="10">
        <v>106</v>
      </c>
      <c r="D31" s="10">
        <v>91</v>
      </c>
      <c r="E31" s="22" t="s">
        <v>114</v>
      </c>
      <c r="F31" s="9">
        <f t="shared" si="2"/>
        <v>211</v>
      </c>
      <c r="G31" s="10">
        <v>110</v>
      </c>
      <c r="H31" s="10">
        <v>101</v>
      </c>
      <c r="I31" s="10">
        <f>SUM(G31-C31)</f>
        <v>4</v>
      </c>
      <c r="J31" s="10">
        <f>SUM(H31-D31)</f>
        <v>10</v>
      </c>
    </row>
    <row r="32" spans="1:12" ht="27" customHeight="1">
      <c r="A32" s="1" t="s">
        <v>119</v>
      </c>
      <c r="B32" s="9">
        <f t="shared" si="3"/>
        <v>630</v>
      </c>
      <c r="C32" s="10">
        <v>484</v>
      </c>
      <c r="D32" s="10">
        <v>146</v>
      </c>
      <c r="E32" s="22" t="s">
        <v>115</v>
      </c>
      <c r="F32" s="9">
        <f t="shared" si="2"/>
        <v>617</v>
      </c>
      <c r="G32" s="10">
        <v>467</v>
      </c>
      <c r="H32" s="10">
        <v>150</v>
      </c>
      <c r="I32" s="10">
        <f>SUM(G32-C32)</f>
        <v>-17</v>
      </c>
      <c r="J32" s="10">
        <f>SUM(H32-D32)</f>
        <v>4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L32"/>
  <sheetViews>
    <sheetView workbookViewId="0">
      <selection activeCell="D1" sqref="D1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8" t="s">
        <v>27</v>
      </c>
      <c r="B3" s="160" t="s">
        <v>121</v>
      </c>
      <c r="C3" s="167"/>
      <c r="D3" s="168"/>
      <c r="E3" s="158" t="s">
        <v>27</v>
      </c>
      <c r="F3" s="169" t="s">
        <v>122</v>
      </c>
      <c r="G3" s="170"/>
      <c r="H3" s="171"/>
      <c r="I3" s="160" t="s">
        <v>2</v>
      </c>
      <c r="J3" s="168"/>
    </row>
    <row r="4" spans="1:10" ht="27.75" customHeight="1">
      <c r="A4" s="159"/>
      <c r="B4" s="7" t="s">
        <v>28</v>
      </c>
      <c r="C4" s="7" t="s">
        <v>0</v>
      </c>
      <c r="D4" s="7" t="s">
        <v>1</v>
      </c>
      <c r="E4" s="159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37070</v>
      </c>
      <c r="C5" s="9">
        <f>SUM(C6:C32)</f>
        <v>27176</v>
      </c>
      <c r="D5" s="9">
        <f>SUM(D6:D32)</f>
        <v>9894</v>
      </c>
      <c r="E5" s="8" t="s">
        <v>26</v>
      </c>
      <c r="F5" s="9">
        <f>G5+H5</f>
        <v>37023</v>
      </c>
      <c r="G5" s="9">
        <f>SUM(G6:G32)</f>
        <v>27010</v>
      </c>
      <c r="H5" s="9">
        <f>SUM(H6:H32)</f>
        <v>10013</v>
      </c>
      <c r="I5" s="9">
        <f t="shared" ref="I5:J30" si="0">SUM(G5-C5)</f>
        <v>-166</v>
      </c>
      <c r="J5" s="9">
        <f t="shared" si="0"/>
        <v>119</v>
      </c>
    </row>
    <row r="6" spans="1:10" ht="24.95" customHeight="1">
      <c r="A6" s="1" t="s">
        <v>3</v>
      </c>
      <c r="B6" s="9">
        <f>C6+D6</f>
        <v>2446</v>
      </c>
      <c r="C6" s="10">
        <v>1578</v>
      </c>
      <c r="D6" s="10">
        <v>868</v>
      </c>
      <c r="E6" s="1" t="s">
        <v>3</v>
      </c>
      <c r="F6" s="9">
        <f>G6+H6</f>
        <v>2514</v>
      </c>
      <c r="G6" s="10">
        <v>1593</v>
      </c>
      <c r="H6" s="10">
        <v>921</v>
      </c>
      <c r="I6" s="10">
        <f t="shared" si="0"/>
        <v>15</v>
      </c>
      <c r="J6" s="10">
        <f t="shared" si="0"/>
        <v>53</v>
      </c>
    </row>
    <row r="7" spans="1:10" ht="24.95" customHeight="1">
      <c r="A7" s="1" t="s">
        <v>4</v>
      </c>
      <c r="B7" s="9">
        <f>C7+D7</f>
        <v>2286</v>
      </c>
      <c r="C7" s="10">
        <v>1636</v>
      </c>
      <c r="D7" s="10">
        <v>650</v>
      </c>
      <c r="E7" s="1" t="s">
        <v>4</v>
      </c>
      <c r="F7" s="9">
        <f>G7+H7</f>
        <v>2325</v>
      </c>
      <c r="G7" s="10">
        <v>1665</v>
      </c>
      <c r="H7" s="10">
        <v>660</v>
      </c>
      <c r="I7" s="10">
        <f t="shared" si="0"/>
        <v>29</v>
      </c>
      <c r="J7" s="10">
        <f t="shared" si="0"/>
        <v>10</v>
      </c>
    </row>
    <row r="8" spans="1:10" ht="24.95" customHeight="1">
      <c r="A8" s="1" t="s">
        <v>5</v>
      </c>
      <c r="B8" s="9">
        <f t="shared" ref="B8:B19" si="1">C8+D8</f>
        <v>7529</v>
      </c>
      <c r="C8" s="10">
        <v>4801</v>
      </c>
      <c r="D8" s="10">
        <v>2728</v>
      </c>
      <c r="E8" s="1" t="s">
        <v>5</v>
      </c>
      <c r="F8" s="9">
        <f t="shared" ref="F8:F32" si="2">G8+H8</f>
        <v>7558</v>
      </c>
      <c r="G8" s="10">
        <v>4791</v>
      </c>
      <c r="H8" s="10">
        <v>2767</v>
      </c>
      <c r="I8" s="10">
        <f>SUM(G8-C8)</f>
        <v>-10</v>
      </c>
      <c r="J8" s="10">
        <f t="shared" si="0"/>
        <v>39</v>
      </c>
    </row>
    <row r="9" spans="1:10" ht="24.95" customHeight="1">
      <c r="A9" s="1" t="s">
        <v>61</v>
      </c>
      <c r="B9" s="9">
        <f t="shared" si="1"/>
        <v>2928</v>
      </c>
      <c r="C9" s="10">
        <v>2177</v>
      </c>
      <c r="D9" s="10">
        <v>751</v>
      </c>
      <c r="E9" s="1" t="s">
        <v>61</v>
      </c>
      <c r="F9" s="9">
        <f t="shared" si="2"/>
        <v>2920</v>
      </c>
      <c r="G9" s="10">
        <f>2067+95</f>
        <v>2162</v>
      </c>
      <c r="H9" s="10">
        <f>728+30</f>
        <v>758</v>
      </c>
      <c r="I9" s="10">
        <f t="shared" si="0"/>
        <v>-15</v>
      </c>
      <c r="J9" s="10">
        <f t="shared" si="0"/>
        <v>7</v>
      </c>
    </row>
    <row r="10" spans="1:10" ht="24.95" customHeight="1">
      <c r="A10" s="1" t="s">
        <v>6</v>
      </c>
      <c r="B10" s="9">
        <f t="shared" si="1"/>
        <v>138</v>
      </c>
      <c r="C10" s="10">
        <v>75</v>
      </c>
      <c r="D10" s="10">
        <v>63</v>
      </c>
      <c r="E10" s="1" t="s">
        <v>6</v>
      </c>
      <c r="F10" s="9">
        <f t="shared" si="2"/>
        <v>138</v>
      </c>
      <c r="G10" s="10">
        <v>72</v>
      </c>
      <c r="H10" s="10">
        <v>66</v>
      </c>
      <c r="I10" s="10">
        <f t="shared" si="0"/>
        <v>-3</v>
      </c>
      <c r="J10" s="10">
        <f t="shared" si="0"/>
        <v>3</v>
      </c>
    </row>
    <row r="11" spans="1:10" ht="24.95" customHeight="1">
      <c r="A11" s="1" t="s">
        <v>7</v>
      </c>
      <c r="B11" s="9">
        <f t="shared" si="1"/>
        <v>603</v>
      </c>
      <c r="C11" s="10">
        <v>482</v>
      </c>
      <c r="D11" s="10">
        <v>121</v>
      </c>
      <c r="E11" s="1" t="s">
        <v>7</v>
      </c>
      <c r="F11" s="9">
        <f t="shared" si="2"/>
        <v>591</v>
      </c>
      <c r="G11" s="10">
        <v>478</v>
      </c>
      <c r="H11" s="10">
        <v>113</v>
      </c>
      <c r="I11" s="10">
        <f t="shared" si="0"/>
        <v>-4</v>
      </c>
      <c r="J11" s="10">
        <f t="shared" si="0"/>
        <v>-8</v>
      </c>
    </row>
    <row r="12" spans="1:10" ht="24.95" customHeight="1">
      <c r="A12" s="1" t="s">
        <v>8</v>
      </c>
      <c r="B12" s="9">
        <f t="shared" si="1"/>
        <v>2029</v>
      </c>
      <c r="C12" s="10">
        <v>1842</v>
      </c>
      <c r="D12" s="10">
        <v>187</v>
      </c>
      <c r="E12" s="1" t="s">
        <v>8</v>
      </c>
      <c r="F12" s="9">
        <f t="shared" si="2"/>
        <v>2027</v>
      </c>
      <c r="G12" s="10">
        <v>1842</v>
      </c>
      <c r="H12" s="10">
        <v>185</v>
      </c>
      <c r="I12" s="10">
        <f t="shared" si="0"/>
        <v>0</v>
      </c>
      <c r="J12" s="10">
        <f t="shared" si="0"/>
        <v>-2</v>
      </c>
    </row>
    <row r="13" spans="1:10" ht="24.95" customHeight="1">
      <c r="A13" s="1" t="s">
        <v>9</v>
      </c>
      <c r="B13" s="9">
        <f t="shared" si="1"/>
        <v>770</v>
      </c>
      <c r="C13" s="10">
        <v>548</v>
      </c>
      <c r="D13" s="10">
        <v>222</v>
      </c>
      <c r="E13" s="1" t="s">
        <v>9</v>
      </c>
      <c r="F13" s="9">
        <f t="shared" si="2"/>
        <v>781</v>
      </c>
      <c r="G13" s="10">
        <v>558</v>
      </c>
      <c r="H13" s="10">
        <v>223</v>
      </c>
      <c r="I13" s="10">
        <f t="shared" si="0"/>
        <v>10</v>
      </c>
      <c r="J13" s="10">
        <f t="shared" si="0"/>
        <v>1</v>
      </c>
    </row>
    <row r="14" spans="1:10" ht="24.95" customHeight="1">
      <c r="A14" s="1" t="s">
        <v>10</v>
      </c>
      <c r="B14" s="9">
        <f t="shared" si="1"/>
        <v>852</v>
      </c>
      <c r="C14" s="10">
        <v>742</v>
      </c>
      <c r="D14" s="10">
        <v>110</v>
      </c>
      <c r="E14" s="1" t="s">
        <v>10</v>
      </c>
      <c r="F14" s="9">
        <f t="shared" si="2"/>
        <v>840</v>
      </c>
      <c r="G14" s="10">
        <v>731</v>
      </c>
      <c r="H14" s="10">
        <v>109</v>
      </c>
      <c r="I14" s="10">
        <f t="shared" si="0"/>
        <v>-11</v>
      </c>
      <c r="J14" s="10">
        <f t="shared" si="0"/>
        <v>-1</v>
      </c>
    </row>
    <row r="15" spans="1:10" ht="24.95" customHeight="1">
      <c r="A15" s="1" t="s">
        <v>11</v>
      </c>
      <c r="B15" s="9">
        <f t="shared" si="1"/>
        <v>4443</v>
      </c>
      <c r="C15" s="10">
        <v>3748</v>
      </c>
      <c r="D15" s="10">
        <v>695</v>
      </c>
      <c r="E15" s="1" t="s">
        <v>11</v>
      </c>
      <c r="F15" s="9">
        <f t="shared" si="2"/>
        <v>4415</v>
      </c>
      <c r="G15" s="10">
        <v>3727</v>
      </c>
      <c r="H15" s="10">
        <v>688</v>
      </c>
      <c r="I15" s="10">
        <f t="shared" si="0"/>
        <v>-21</v>
      </c>
      <c r="J15" s="10">
        <f t="shared" si="0"/>
        <v>-7</v>
      </c>
    </row>
    <row r="16" spans="1:10" ht="24.95" customHeight="1">
      <c r="A16" s="1" t="s">
        <v>12</v>
      </c>
      <c r="B16" s="9">
        <f t="shared" si="1"/>
        <v>3470</v>
      </c>
      <c r="C16" s="10">
        <v>2913</v>
      </c>
      <c r="D16" s="10">
        <v>557</v>
      </c>
      <c r="E16" s="1" t="s">
        <v>12</v>
      </c>
      <c r="F16" s="9">
        <f t="shared" si="2"/>
        <v>3407</v>
      </c>
      <c r="G16" s="10">
        <v>2863</v>
      </c>
      <c r="H16" s="10">
        <v>544</v>
      </c>
      <c r="I16" s="10">
        <f t="shared" si="0"/>
        <v>-50</v>
      </c>
      <c r="J16" s="10">
        <f t="shared" si="0"/>
        <v>-13</v>
      </c>
    </row>
    <row r="17" spans="1:12" ht="24.95" customHeight="1">
      <c r="A17" s="1" t="s">
        <v>13</v>
      </c>
      <c r="B17" s="9">
        <f t="shared" si="1"/>
        <v>2052</v>
      </c>
      <c r="C17" s="10">
        <v>1802</v>
      </c>
      <c r="D17" s="10">
        <v>250</v>
      </c>
      <c r="E17" s="1" t="s">
        <v>13</v>
      </c>
      <c r="F17" s="9">
        <f t="shared" si="2"/>
        <v>2024</v>
      </c>
      <c r="G17" s="10">
        <v>1777</v>
      </c>
      <c r="H17" s="10">
        <v>247</v>
      </c>
      <c r="I17" s="10">
        <f t="shared" si="0"/>
        <v>-25</v>
      </c>
      <c r="J17" s="10">
        <f t="shared" si="0"/>
        <v>-3</v>
      </c>
    </row>
    <row r="18" spans="1:12" ht="24.95" customHeight="1">
      <c r="A18" s="1" t="s">
        <v>14</v>
      </c>
      <c r="B18" s="9">
        <f t="shared" si="1"/>
        <v>2665</v>
      </c>
      <c r="C18" s="10">
        <v>2116</v>
      </c>
      <c r="D18" s="10">
        <v>549</v>
      </c>
      <c r="E18" s="1" t="s">
        <v>14</v>
      </c>
      <c r="F18" s="9">
        <f t="shared" si="2"/>
        <v>2599</v>
      </c>
      <c r="G18" s="10">
        <v>2051</v>
      </c>
      <c r="H18" s="10">
        <v>548</v>
      </c>
      <c r="I18" s="10">
        <f t="shared" si="0"/>
        <v>-65</v>
      </c>
      <c r="J18" s="10">
        <f t="shared" si="0"/>
        <v>-1</v>
      </c>
      <c r="L18" s="21"/>
    </row>
    <row r="19" spans="1:12" ht="24.95" customHeight="1">
      <c r="A19" s="1" t="s">
        <v>15</v>
      </c>
      <c r="B19" s="9">
        <f t="shared" si="1"/>
        <v>17</v>
      </c>
      <c r="C19" s="10">
        <v>11</v>
      </c>
      <c r="D19" s="10">
        <v>6</v>
      </c>
      <c r="E19" s="1" t="s">
        <v>15</v>
      </c>
      <c r="F19" s="9">
        <f t="shared" si="2"/>
        <v>4</v>
      </c>
      <c r="G19" s="10">
        <v>2</v>
      </c>
      <c r="H19" s="10">
        <v>2</v>
      </c>
      <c r="I19" s="10">
        <f t="shared" si="0"/>
        <v>-9</v>
      </c>
      <c r="J19" s="10">
        <f t="shared" si="0"/>
        <v>-4</v>
      </c>
    </row>
    <row r="20" spans="1:12" ht="24.95" customHeight="1">
      <c r="A20" s="1" t="s">
        <v>116</v>
      </c>
      <c r="B20" s="9">
        <f>C20+D20</f>
        <v>8</v>
      </c>
      <c r="C20" s="10">
        <v>3</v>
      </c>
      <c r="D20" s="10">
        <v>5</v>
      </c>
      <c r="E20" s="1" t="s">
        <v>116</v>
      </c>
      <c r="F20" s="9">
        <f>G20+H20</f>
        <v>13</v>
      </c>
      <c r="G20" s="10">
        <v>4</v>
      </c>
      <c r="H20" s="10">
        <v>9</v>
      </c>
      <c r="I20" s="10">
        <f t="shared" si="0"/>
        <v>1</v>
      </c>
      <c r="J20" s="10">
        <f t="shared" si="0"/>
        <v>4</v>
      </c>
    </row>
    <row r="21" spans="1:12" ht="24.95" customHeight="1">
      <c r="A21" s="1" t="s">
        <v>17</v>
      </c>
      <c r="B21" s="9">
        <f t="shared" ref="B21:B32" si="3">C21+D21</f>
        <v>899</v>
      </c>
      <c r="C21" s="10">
        <v>466</v>
      </c>
      <c r="D21" s="10">
        <v>433</v>
      </c>
      <c r="E21" s="1" t="s">
        <v>17</v>
      </c>
      <c r="F21" s="9">
        <f t="shared" si="2"/>
        <v>909</v>
      </c>
      <c r="G21" s="10">
        <v>471</v>
      </c>
      <c r="H21" s="10">
        <v>438</v>
      </c>
      <c r="I21" s="10">
        <f t="shared" si="0"/>
        <v>5</v>
      </c>
      <c r="J21" s="10">
        <f t="shared" si="0"/>
        <v>5</v>
      </c>
    </row>
    <row r="22" spans="1:12" ht="24.95" customHeight="1">
      <c r="A22" s="1" t="s">
        <v>18</v>
      </c>
      <c r="B22" s="9">
        <f t="shared" si="3"/>
        <v>397</v>
      </c>
      <c r="C22" s="10">
        <v>214</v>
      </c>
      <c r="D22" s="10">
        <v>183</v>
      </c>
      <c r="E22" s="1" t="s">
        <v>18</v>
      </c>
      <c r="F22" s="9">
        <f t="shared" si="2"/>
        <v>410</v>
      </c>
      <c r="G22" s="10">
        <v>222</v>
      </c>
      <c r="H22" s="10">
        <v>188</v>
      </c>
      <c r="I22" s="10">
        <f t="shared" si="0"/>
        <v>8</v>
      </c>
      <c r="J22" s="10">
        <f t="shared" si="0"/>
        <v>5</v>
      </c>
    </row>
    <row r="23" spans="1:12" ht="24.95" customHeight="1">
      <c r="A23" s="1" t="s">
        <v>19</v>
      </c>
      <c r="B23" s="9">
        <f t="shared" si="3"/>
        <v>169</v>
      </c>
      <c r="C23" s="10">
        <v>58</v>
      </c>
      <c r="D23" s="10">
        <v>111</v>
      </c>
      <c r="E23" s="1" t="s">
        <v>19</v>
      </c>
      <c r="F23" s="9">
        <f t="shared" si="2"/>
        <v>175</v>
      </c>
      <c r="G23" s="10">
        <v>61</v>
      </c>
      <c r="H23" s="10">
        <v>114</v>
      </c>
      <c r="I23" s="10">
        <f t="shared" si="0"/>
        <v>3</v>
      </c>
      <c r="J23" s="10">
        <f t="shared" si="0"/>
        <v>3</v>
      </c>
    </row>
    <row r="24" spans="1:12" ht="24.95" customHeight="1">
      <c r="A24" s="1" t="s">
        <v>20</v>
      </c>
      <c r="B24" s="9">
        <f t="shared" si="3"/>
        <v>221</v>
      </c>
      <c r="C24" s="10">
        <v>143</v>
      </c>
      <c r="D24" s="10">
        <v>78</v>
      </c>
      <c r="E24" s="1" t="s">
        <v>20</v>
      </c>
      <c r="F24" s="9">
        <f t="shared" si="2"/>
        <v>220</v>
      </c>
      <c r="G24" s="10">
        <v>142</v>
      </c>
      <c r="H24" s="10">
        <v>78</v>
      </c>
      <c r="I24" s="10">
        <f t="shared" si="0"/>
        <v>-1</v>
      </c>
      <c r="J24" s="10">
        <f t="shared" si="0"/>
        <v>0</v>
      </c>
    </row>
    <row r="25" spans="1:12" ht="24.95" customHeight="1">
      <c r="A25" s="1" t="s">
        <v>21</v>
      </c>
      <c r="B25" s="9">
        <f t="shared" si="3"/>
        <v>227</v>
      </c>
      <c r="C25" s="10">
        <v>142</v>
      </c>
      <c r="D25" s="10">
        <v>85</v>
      </c>
      <c r="E25" s="1" t="s">
        <v>21</v>
      </c>
      <c r="F25" s="9">
        <f t="shared" si="2"/>
        <v>229</v>
      </c>
      <c r="G25" s="10">
        <v>141</v>
      </c>
      <c r="H25" s="10">
        <v>88</v>
      </c>
      <c r="I25" s="10">
        <f t="shared" si="0"/>
        <v>-1</v>
      </c>
      <c r="J25" s="10">
        <f t="shared" si="0"/>
        <v>3</v>
      </c>
    </row>
    <row r="26" spans="1:12" ht="24.95" customHeight="1">
      <c r="A26" s="1" t="s">
        <v>22</v>
      </c>
      <c r="B26" s="9">
        <f t="shared" si="3"/>
        <v>795</v>
      </c>
      <c r="C26" s="10">
        <v>456</v>
      </c>
      <c r="D26" s="10">
        <v>339</v>
      </c>
      <c r="E26" s="1" t="s">
        <v>22</v>
      </c>
      <c r="F26" s="9">
        <f t="shared" si="2"/>
        <v>808</v>
      </c>
      <c r="G26" s="10">
        <v>456</v>
      </c>
      <c r="H26" s="10">
        <v>352</v>
      </c>
      <c r="I26" s="10">
        <f t="shared" si="0"/>
        <v>0</v>
      </c>
      <c r="J26" s="10">
        <f t="shared" si="0"/>
        <v>13</v>
      </c>
    </row>
    <row r="27" spans="1:12" ht="24.95" customHeight="1">
      <c r="A27" s="1" t="s">
        <v>23</v>
      </c>
      <c r="B27" s="9">
        <f t="shared" si="3"/>
        <v>829</v>
      </c>
      <c r="C27" s="10">
        <v>482</v>
      </c>
      <c r="D27" s="10">
        <v>347</v>
      </c>
      <c r="E27" s="1" t="s">
        <v>23</v>
      </c>
      <c r="F27" s="9">
        <f t="shared" si="2"/>
        <v>829</v>
      </c>
      <c r="G27" s="10">
        <v>482</v>
      </c>
      <c r="H27" s="10">
        <v>347</v>
      </c>
      <c r="I27" s="10">
        <f t="shared" si="0"/>
        <v>0</v>
      </c>
      <c r="J27" s="10">
        <f t="shared" si="0"/>
        <v>0</v>
      </c>
    </row>
    <row r="28" spans="1:12" ht="24.95" customHeight="1">
      <c r="A28" s="1" t="s">
        <v>24</v>
      </c>
      <c r="B28" s="9">
        <f t="shared" si="3"/>
        <v>166</v>
      </c>
      <c r="C28" s="10">
        <v>64</v>
      </c>
      <c r="D28" s="10">
        <v>102</v>
      </c>
      <c r="E28" s="1" t="s">
        <v>24</v>
      </c>
      <c r="F28" s="9">
        <f t="shared" si="2"/>
        <v>165</v>
      </c>
      <c r="G28" s="10">
        <v>64</v>
      </c>
      <c r="H28" s="10">
        <v>101</v>
      </c>
      <c r="I28" s="10">
        <f t="shared" si="0"/>
        <v>0</v>
      </c>
      <c r="J28" s="10">
        <f t="shared" si="0"/>
        <v>-1</v>
      </c>
    </row>
    <row r="29" spans="1:12" ht="24.95" customHeight="1">
      <c r="A29" s="1" t="s">
        <v>25</v>
      </c>
      <c r="B29" s="9">
        <f t="shared" si="3"/>
        <v>219</v>
      </c>
      <c r="C29" s="10">
        <v>79</v>
      </c>
      <c r="D29" s="10">
        <v>140</v>
      </c>
      <c r="E29" s="1" t="s">
        <v>25</v>
      </c>
      <c r="F29" s="9">
        <f t="shared" si="2"/>
        <v>217</v>
      </c>
      <c r="G29" s="10">
        <v>78</v>
      </c>
      <c r="H29" s="10">
        <v>139</v>
      </c>
      <c r="I29" s="10">
        <f t="shared" si="0"/>
        <v>-1</v>
      </c>
      <c r="J29" s="10">
        <f t="shared" si="0"/>
        <v>-1</v>
      </c>
    </row>
    <row r="30" spans="1:12" ht="24.95" customHeight="1">
      <c r="A30" s="1" t="s">
        <v>67</v>
      </c>
      <c r="B30" s="9">
        <f t="shared" si="3"/>
        <v>84</v>
      </c>
      <c r="C30" s="10">
        <v>21</v>
      </c>
      <c r="D30" s="10">
        <v>63</v>
      </c>
      <c r="E30" s="1" t="s">
        <v>67</v>
      </c>
      <c r="F30" s="9">
        <f t="shared" si="2"/>
        <v>87</v>
      </c>
      <c r="G30" s="10">
        <v>23</v>
      </c>
      <c r="H30" s="10">
        <v>64</v>
      </c>
      <c r="I30" s="10">
        <f t="shared" si="0"/>
        <v>2</v>
      </c>
      <c r="J30" s="10">
        <f t="shared" si="0"/>
        <v>1</v>
      </c>
    </row>
    <row r="31" spans="1:12" ht="27" customHeight="1">
      <c r="A31" s="1" t="s">
        <v>118</v>
      </c>
      <c r="B31" s="9">
        <f t="shared" si="3"/>
        <v>211</v>
      </c>
      <c r="C31" s="10">
        <v>110</v>
      </c>
      <c r="D31" s="10">
        <v>101</v>
      </c>
      <c r="E31" s="22" t="s">
        <v>114</v>
      </c>
      <c r="F31" s="9">
        <f t="shared" si="2"/>
        <v>216</v>
      </c>
      <c r="G31" s="10">
        <v>111</v>
      </c>
      <c r="H31" s="10">
        <v>105</v>
      </c>
      <c r="I31" s="10">
        <f>SUM(G31-C31)</f>
        <v>1</v>
      </c>
      <c r="J31" s="10">
        <f>SUM(H31-D31)</f>
        <v>4</v>
      </c>
    </row>
    <row r="32" spans="1:12" ht="27" customHeight="1">
      <c r="A32" s="1" t="s">
        <v>119</v>
      </c>
      <c r="B32" s="9">
        <f t="shared" si="3"/>
        <v>617</v>
      </c>
      <c r="C32" s="10">
        <v>467</v>
      </c>
      <c r="D32" s="10">
        <v>150</v>
      </c>
      <c r="E32" s="22" t="s">
        <v>115</v>
      </c>
      <c r="F32" s="9">
        <f t="shared" si="2"/>
        <v>602</v>
      </c>
      <c r="G32" s="10">
        <v>443</v>
      </c>
      <c r="H32" s="10">
        <v>159</v>
      </c>
      <c r="I32" s="10">
        <f>SUM(G32-C32)</f>
        <v>-24</v>
      </c>
      <c r="J32" s="10">
        <f>SUM(H32-D32)</f>
        <v>9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L32"/>
  <sheetViews>
    <sheetView workbookViewId="0">
      <selection activeCell="G10" sqref="G10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8" t="s">
        <v>27</v>
      </c>
      <c r="B3" s="160" t="s">
        <v>122</v>
      </c>
      <c r="C3" s="167"/>
      <c r="D3" s="168"/>
      <c r="E3" s="158" t="s">
        <v>27</v>
      </c>
      <c r="F3" s="169" t="s">
        <v>123</v>
      </c>
      <c r="G3" s="170"/>
      <c r="H3" s="171"/>
      <c r="I3" s="160" t="s">
        <v>2</v>
      </c>
      <c r="J3" s="168"/>
    </row>
    <row r="4" spans="1:10" ht="27.75" customHeight="1">
      <c r="A4" s="159"/>
      <c r="B4" s="7" t="s">
        <v>28</v>
      </c>
      <c r="C4" s="7" t="s">
        <v>0</v>
      </c>
      <c r="D4" s="7" t="s">
        <v>1</v>
      </c>
      <c r="E4" s="159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37023</v>
      </c>
      <c r="C5" s="9">
        <f>SUM(C6:C32)</f>
        <v>27010</v>
      </c>
      <c r="D5" s="9">
        <f>SUM(D6:D32)</f>
        <v>10013</v>
      </c>
      <c r="E5" s="8" t="s">
        <v>26</v>
      </c>
      <c r="F5" s="9">
        <f>G5+H5</f>
        <v>36988</v>
      </c>
      <c r="G5" s="9">
        <f>SUM(G6:G32)</f>
        <v>26964</v>
      </c>
      <c r="H5" s="9">
        <f>SUM(H6:H32)</f>
        <v>10024</v>
      </c>
      <c r="I5" s="9">
        <f t="shared" ref="I5:J30" si="0">SUM(G5-C5)</f>
        <v>-46</v>
      </c>
      <c r="J5" s="9">
        <f t="shared" si="0"/>
        <v>11</v>
      </c>
    </row>
    <row r="6" spans="1:10" ht="24.95" customHeight="1">
      <c r="A6" s="1" t="s">
        <v>3</v>
      </c>
      <c r="B6" s="9">
        <f>C6+D6</f>
        <v>2514</v>
      </c>
      <c r="C6" s="10">
        <v>1593</v>
      </c>
      <c r="D6" s="10">
        <v>921</v>
      </c>
      <c r="E6" s="1" t="s">
        <v>3</v>
      </c>
      <c r="F6" s="9">
        <f>G6+H6</f>
        <v>2495</v>
      </c>
      <c r="G6" s="10">
        <v>1587</v>
      </c>
      <c r="H6" s="10">
        <v>908</v>
      </c>
      <c r="I6" s="10">
        <f t="shared" si="0"/>
        <v>-6</v>
      </c>
      <c r="J6" s="10">
        <f t="shared" si="0"/>
        <v>-13</v>
      </c>
    </row>
    <row r="7" spans="1:10" ht="24.95" customHeight="1">
      <c r="A7" s="1" t="s">
        <v>4</v>
      </c>
      <c r="B7" s="9">
        <f>C7+D7</f>
        <v>2325</v>
      </c>
      <c r="C7" s="10">
        <v>1665</v>
      </c>
      <c r="D7" s="10">
        <v>660</v>
      </c>
      <c r="E7" s="1" t="s">
        <v>4</v>
      </c>
      <c r="F7" s="9">
        <f>G7+H7</f>
        <v>2337</v>
      </c>
      <c r="G7" s="10">
        <v>1669</v>
      </c>
      <c r="H7" s="10">
        <v>668</v>
      </c>
      <c r="I7" s="10">
        <f t="shared" si="0"/>
        <v>4</v>
      </c>
      <c r="J7" s="10">
        <f t="shared" si="0"/>
        <v>8</v>
      </c>
    </row>
    <row r="8" spans="1:10" ht="24.95" customHeight="1">
      <c r="A8" s="1" t="s">
        <v>5</v>
      </c>
      <c r="B8" s="9">
        <f t="shared" ref="B8:B19" si="1">C8+D8</f>
        <v>7558</v>
      </c>
      <c r="C8" s="10">
        <v>4791</v>
      </c>
      <c r="D8" s="10">
        <v>2767</v>
      </c>
      <c r="E8" s="1" t="s">
        <v>5</v>
      </c>
      <c r="F8" s="9">
        <f t="shared" ref="F8:F32" si="2">G8+H8</f>
        <v>7594</v>
      </c>
      <c r="G8" s="10">
        <v>4824</v>
      </c>
      <c r="H8" s="10">
        <v>2770</v>
      </c>
      <c r="I8" s="10">
        <f>SUM(G8-C8)</f>
        <v>33</v>
      </c>
      <c r="J8" s="10">
        <f t="shared" si="0"/>
        <v>3</v>
      </c>
    </row>
    <row r="9" spans="1:10" ht="24.95" customHeight="1">
      <c r="A9" s="1" t="s">
        <v>61</v>
      </c>
      <c r="B9" s="9">
        <f t="shared" si="1"/>
        <v>2920</v>
      </c>
      <c r="C9" s="10">
        <f>2067+95</f>
        <v>2162</v>
      </c>
      <c r="D9" s="10">
        <f>728+30</f>
        <v>758</v>
      </c>
      <c r="E9" s="1" t="s">
        <v>61</v>
      </c>
      <c r="F9" s="9">
        <f t="shared" si="2"/>
        <v>2916</v>
      </c>
      <c r="G9" s="10">
        <f>2054+93</f>
        <v>2147</v>
      </c>
      <c r="H9" s="10">
        <f>739+30</f>
        <v>769</v>
      </c>
      <c r="I9" s="10">
        <f t="shared" si="0"/>
        <v>-15</v>
      </c>
      <c r="J9" s="10">
        <f t="shared" si="0"/>
        <v>11</v>
      </c>
    </row>
    <row r="10" spans="1:10" ht="24.95" customHeight="1">
      <c r="A10" s="1" t="s">
        <v>6</v>
      </c>
      <c r="B10" s="9">
        <f t="shared" si="1"/>
        <v>138</v>
      </c>
      <c r="C10" s="10">
        <v>72</v>
      </c>
      <c r="D10" s="10">
        <v>66</v>
      </c>
      <c r="E10" s="1" t="s">
        <v>6</v>
      </c>
      <c r="F10" s="9">
        <f t="shared" si="2"/>
        <v>133</v>
      </c>
      <c r="G10" s="10">
        <v>71</v>
      </c>
      <c r="H10" s="10">
        <v>62</v>
      </c>
      <c r="I10" s="10">
        <f t="shared" si="0"/>
        <v>-1</v>
      </c>
      <c r="J10" s="10">
        <f t="shared" si="0"/>
        <v>-4</v>
      </c>
    </row>
    <row r="11" spans="1:10" ht="24.95" customHeight="1">
      <c r="A11" s="1" t="s">
        <v>7</v>
      </c>
      <c r="B11" s="9">
        <f t="shared" si="1"/>
        <v>591</v>
      </c>
      <c r="C11" s="10">
        <v>478</v>
      </c>
      <c r="D11" s="10">
        <v>113</v>
      </c>
      <c r="E11" s="1" t="s">
        <v>7</v>
      </c>
      <c r="F11" s="9">
        <f t="shared" si="2"/>
        <v>588</v>
      </c>
      <c r="G11" s="10">
        <v>476</v>
      </c>
      <c r="H11" s="10">
        <v>112</v>
      </c>
      <c r="I11" s="10">
        <f t="shared" si="0"/>
        <v>-2</v>
      </c>
      <c r="J11" s="10">
        <f t="shared" si="0"/>
        <v>-1</v>
      </c>
    </row>
    <row r="12" spans="1:10" ht="24.95" customHeight="1">
      <c r="A12" s="1" t="s">
        <v>8</v>
      </c>
      <c r="B12" s="9">
        <f t="shared" si="1"/>
        <v>2027</v>
      </c>
      <c r="C12" s="10">
        <v>1842</v>
      </c>
      <c r="D12" s="10">
        <v>185</v>
      </c>
      <c r="E12" s="1" t="s">
        <v>8</v>
      </c>
      <c r="F12" s="9">
        <f t="shared" si="2"/>
        <v>2021</v>
      </c>
      <c r="G12" s="10">
        <v>1826</v>
      </c>
      <c r="H12" s="10">
        <v>195</v>
      </c>
      <c r="I12" s="10">
        <f t="shared" si="0"/>
        <v>-16</v>
      </c>
      <c r="J12" s="10">
        <f t="shared" si="0"/>
        <v>10</v>
      </c>
    </row>
    <row r="13" spans="1:10" ht="24.95" customHeight="1">
      <c r="A13" s="1" t="s">
        <v>9</v>
      </c>
      <c r="B13" s="9">
        <f t="shared" si="1"/>
        <v>781</v>
      </c>
      <c r="C13" s="10">
        <v>558</v>
      </c>
      <c r="D13" s="10">
        <v>223</v>
      </c>
      <c r="E13" s="1" t="s">
        <v>9</v>
      </c>
      <c r="F13" s="9">
        <f t="shared" si="2"/>
        <v>794</v>
      </c>
      <c r="G13" s="10">
        <v>569</v>
      </c>
      <c r="H13" s="10">
        <v>225</v>
      </c>
      <c r="I13" s="10">
        <f t="shared" si="0"/>
        <v>11</v>
      </c>
      <c r="J13" s="10">
        <f t="shared" si="0"/>
        <v>2</v>
      </c>
    </row>
    <row r="14" spans="1:10" ht="24.95" customHeight="1">
      <c r="A14" s="1" t="s">
        <v>10</v>
      </c>
      <c r="B14" s="9">
        <f t="shared" si="1"/>
        <v>840</v>
      </c>
      <c r="C14" s="10">
        <v>731</v>
      </c>
      <c r="D14" s="10">
        <v>109</v>
      </c>
      <c r="E14" s="1" t="s">
        <v>10</v>
      </c>
      <c r="F14" s="9">
        <f t="shared" si="2"/>
        <v>830</v>
      </c>
      <c r="G14" s="10">
        <v>717</v>
      </c>
      <c r="H14" s="10">
        <v>113</v>
      </c>
      <c r="I14" s="10">
        <f t="shared" si="0"/>
        <v>-14</v>
      </c>
      <c r="J14" s="10">
        <f t="shared" si="0"/>
        <v>4</v>
      </c>
    </row>
    <row r="15" spans="1:10" ht="24.95" customHeight="1">
      <c r="A15" s="1" t="s">
        <v>11</v>
      </c>
      <c r="B15" s="9">
        <f t="shared" si="1"/>
        <v>4415</v>
      </c>
      <c r="C15" s="10">
        <v>3727</v>
      </c>
      <c r="D15" s="10">
        <v>688</v>
      </c>
      <c r="E15" s="1" t="s">
        <v>11</v>
      </c>
      <c r="F15" s="9">
        <f t="shared" si="2"/>
        <v>4414</v>
      </c>
      <c r="G15" s="10">
        <v>3722</v>
      </c>
      <c r="H15" s="10">
        <v>692</v>
      </c>
      <c r="I15" s="10">
        <f t="shared" si="0"/>
        <v>-5</v>
      </c>
      <c r="J15" s="10">
        <f t="shared" si="0"/>
        <v>4</v>
      </c>
    </row>
    <row r="16" spans="1:10" ht="24.95" customHeight="1">
      <c r="A16" s="1" t="s">
        <v>12</v>
      </c>
      <c r="B16" s="9">
        <f t="shared" si="1"/>
        <v>3407</v>
      </c>
      <c r="C16" s="10">
        <v>2863</v>
      </c>
      <c r="D16" s="10">
        <v>544</v>
      </c>
      <c r="E16" s="1" t="s">
        <v>12</v>
      </c>
      <c r="F16" s="9">
        <f t="shared" si="2"/>
        <v>3388</v>
      </c>
      <c r="G16" s="10">
        <v>2850</v>
      </c>
      <c r="H16" s="10">
        <v>538</v>
      </c>
      <c r="I16" s="10">
        <f t="shared" si="0"/>
        <v>-13</v>
      </c>
      <c r="J16" s="10">
        <f t="shared" si="0"/>
        <v>-6</v>
      </c>
    </row>
    <row r="17" spans="1:12" ht="24.95" customHeight="1">
      <c r="A17" s="1" t="s">
        <v>13</v>
      </c>
      <c r="B17" s="9">
        <f t="shared" si="1"/>
        <v>2024</v>
      </c>
      <c r="C17" s="10">
        <v>1777</v>
      </c>
      <c r="D17" s="10">
        <v>247</v>
      </c>
      <c r="E17" s="1" t="s">
        <v>13</v>
      </c>
      <c r="F17" s="9">
        <f t="shared" si="2"/>
        <v>2033</v>
      </c>
      <c r="G17" s="10">
        <v>1791</v>
      </c>
      <c r="H17" s="10">
        <v>242</v>
      </c>
      <c r="I17" s="10">
        <f t="shared" si="0"/>
        <v>14</v>
      </c>
      <c r="J17" s="10">
        <f t="shared" si="0"/>
        <v>-5</v>
      </c>
    </row>
    <row r="18" spans="1:12" ht="24.95" customHeight="1">
      <c r="A18" s="1" t="s">
        <v>14</v>
      </c>
      <c r="B18" s="9">
        <f t="shared" si="1"/>
        <v>2599</v>
      </c>
      <c r="C18" s="10">
        <v>2051</v>
      </c>
      <c r="D18" s="10">
        <v>548</v>
      </c>
      <c r="E18" s="1" t="s">
        <v>14</v>
      </c>
      <c r="F18" s="9">
        <f t="shared" si="2"/>
        <v>2560</v>
      </c>
      <c r="G18" s="10">
        <v>2017</v>
      </c>
      <c r="H18" s="10">
        <v>543</v>
      </c>
      <c r="I18" s="10">
        <f t="shared" si="0"/>
        <v>-34</v>
      </c>
      <c r="J18" s="10">
        <f t="shared" si="0"/>
        <v>-5</v>
      </c>
      <c r="L18" s="21"/>
    </row>
    <row r="19" spans="1:12" ht="24.95" customHeight="1">
      <c r="A19" s="1" t="s">
        <v>15</v>
      </c>
      <c r="B19" s="9">
        <f t="shared" si="1"/>
        <v>4</v>
      </c>
      <c r="C19" s="10">
        <v>2</v>
      </c>
      <c r="D19" s="10">
        <v>2</v>
      </c>
      <c r="E19" s="1" t="s">
        <v>15</v>
      </c>
      <c r="F19" s="9">
        <f t="shared" si="2"/>
        <v>4</v>
      </c>
      <c r="G19" s="10">
        <v>2</v>
      </c>
      <c r="H19" s="10">
        <v>2</v>
      </c>
      <c r="I19" s="10">
        <f t="shared" si="0"/>
        <v>0</v>
      </c>
      <c r="J19" s="10">
        <f t="shared" si="0"/>
        <v>0</v>
      </c>
    </row>
    <row r="20" spans="1:12" ht="24.95" customHeight="1">
      <c r="A20" s="1" t="s">
        <v>116</v>
      </c>
      <c r="B20" s="9">
        <f>C20+D20</f>
        <v>13</v>
      </c>
      <c r="C20" s="10">
        <v>4</v>
      </c>
      <c r="D20" s="10">
        <v>9</v>
      </c>
      <c r="E20" s="1" t="s">
        <v>116</v>
      </c>
      <c r="F20" s="9">
        <f>G20+H20</f>
        <v>14</v>
      </c>
      <c r="G20" s="10">
        <v>5</v>
      </c>
      <c r="H20" s="10">
        <v>9</v>
      </c>
      <c r="I20" s="10">
        <f t="shared" si="0"/>
        <v>1</v>
      </c>
      <c r="J20" s="10">
        <f t="shared" si="0"/>
        <v>0</v>
      </c>
    </row>
    <row r="21" spans="1:12" ht="24.95" customHeight="1">
      <c r="A21" s="1" t="s">
        <v>17</v>
      </c>
      <c r="B21" s="9">
        <f t="shared" ref="B21:B32" si="3">C21+D21</f>
        <v>909</v>
      </c>
      <c r="C21" s="10">
        <v>471</v>
      </c>
      <c r="D21" s="10">
        <v>438</v>
      </c>
      <c r="E21" s="1" t="s">
        <v>17</v>
      </c>
      <c r="F21" s="9">
        <f t="shared" si="2"/>
        <v>913</v>
      </c>
      <c r="G21" s="10">
        <v>478</v>
      </c>
      <c r="H21" s="10">
        <v>435</v>
      </c>
      <c r="I21" s="10">
        <f t="shared" si="0"/>
        <v>7</v>
      </c>
      <c r="J21" s="10">
        <f t="shared" si="0"/>
        <v>-3</v>
      </c>
    </row>
    <row r="22" spans="1:12" ht="24.95" customHeight="1">
      <c r="A22" s="1" t="s">
        <v>18</v>
      </c>
      <c r="B22" s="9">
        <f t="shared" si="3"/>
        <v>410</v>
      </c>
      <c r="C22" s="10">
        <v>222</v>
      </c>
      <c r="D22" s="10">
        <v>188</v>
      </c>
      <c r="E22" s="1" t="s">
        <v>18</v>
      </c>
      <c r="F22" s="9">
        <f t="shared" si="2"/>
        <v>408</v>
      </c>
      <c r="G22" s="10">
        <v>229</v>
      </c>
      <c r="H22" s="10">
        <v>179</v>
      </c>
      <c r="I22" s="10">
        <f t="shared" si="0"/>
        <v>7</v>
      </c>
      <c r="J22" s="10">
        <f t="shared" si="0"/>
        <v>-9</v>
      </c>
    </row>
    <row r="23" spans="1:12" ht="24.95" customHeight="1">
      <c r="A23" s="1" t="s">
        <v>19</v>
      </c>
      <c r="B23" s="9">
        <f t="shared" si="3"/>
        <v>175</v>
      </c>
      <c r="C23" s="10">
        <v>61</v>
      </c>
      <c r="D23" s="10">
        <v>114</v>
      </c>
      <c r="E23" s="1" t="s">
        <v>19</v>
      </c>
      <c r="F23" s="9">
        <f t="shared" si="2"/>
        <v>175</v>
      </c>
      <c r="G23" s="10">
        <v>62</v>
      </c>
      <c r="H23" s="10">
        <v>113</v>
      </c>
      <c r="I23" s="10">
        <f t="shared" si="0"/>
        <v>1</v>
      </c>
      <c r="J23" s="10">
        <f t="shared" si="0"/>
        <v>-1</v>
      </c>
    </row>
    <row r="24" spans="1:12" ht="24.95" customHeight="1">
      <c r="A24" s="1" t="s">
        <v>20</v>
      </c>
      <c r="B24" s="9">
        <f t="shared" si="3"/>
        <v>220</v>
      </c>
      <c r="C24" s="10">
        <v>142</v>
      </c>
      <c r="D24" s="10">
        <v>78</v>
      </c>
      <c r="E24" s="1" t="s">
        <v>20</v>
      </c>
      <c r="F24" s="9">
        <f t="shared" si="2"/>
        <v>226</v>
      </c>
      <c r="G24" s="10">
        <v>144</v>
      </c>
      <c r="H24" s="10">
        <v>82</v>
      </c>
      <c r="I24" s="10">
        <f t="shared" si="0"/>
        <v>2</v>
      </c>
      <c r="J24" s="10">
        <f t="shared" si="0"/>
        <v>4</v>
      </c>
    </row>
    <row r="25" spans="1:12" ht="24.95" customHeight="1">
      <c r="A25" s="1" t="s">
        <v>21</v>
      </c>
      <c r="B25" s="9">
        <f t="shared" si="3"/>
        <v>229</v>
      </c>
      <c r="C25" s="10">
        <v>141</v>
      </c>
      <c r="D25" s="10">
        <v>88</v>
      </c>
      <c r="E25" s="1" t="s">
        <v>21</v>
      </c>
      <c r="F25" s="9">
        <f t="shared" si="2"/>
        <v>229</v>
      </c>
      <c r="G25" s="10">
        <v>140</v>
      </c>
      <c r="H25" s="10">
        <v>89</v>
      </c>
      <c r="I25" s="10">
        <f t="shared" si="0"/>
        <v>-1</v>
      </c>
      <c r="J25" s="10">
        <f t="shared" si="0"/>
        <v>1</v>
      </c>
    </row>
    <row r="26" spans="1:12" ht="24.95" customHeight="1">
      <c r="A26" s="1" t="s">
        <v>22</v>
      </c>
      <c r="B26" s="9">
        <f t="shared" si="3"/>
        <v>808</v>
      </c>
      <c r="C26" s="10">
        <v>456</v>
      </c>
      <c r="D26" s="10">
        <v>352</v>
      </c>
      <c r="E26" s="1" t="s">
        <v>22</v>
      </c>
      <c r="F26" s="9">
        <f t="shared" si="2"/>
        <v>800</v>
      </c>
      <c r="G26" s="10">
        <v>449</v>
      </c>
      <c r="H26" s="10">
        <v>351</v>
      </c>
      <c r="I26" s="10">
        <f t="shared" si="0"/>
        <v>-7</v>
      </c>
      <c r="J26" s="10">
        <f t="shared" si="0"/>
        <v>-1</v>
      </c>
    </row>
    <row r="27" spans="1:12" ht="24.95" customHeight="1">
      <c r="A27" s="1" t="s">
        <v>23</v>
      </c>
      <c r="B27" s="9">
        <f t="shared" si="3"/>
        <v>829</v>
      </c>
      <c r="C27" s="10">
        <v>482</v>
      </c>
      <c r="D27" s="10">
        <v>347</v>
      </c>
      <c r="E27" s="1" t="s">
        <v>23</v>
      </c>
      <c r="F27" s="9">
        <f t="shared" si="2"/>
        <v>822</v>
      </c>
      <c r="G27" s="10">
        <v>478</v>
      </c>
      <c r="H27" s="10">
        <v>344</v>
      </c>
      <c r="I27" s="10">
        <f t="shared" si="0"/>
        <v>-4</v>
      </c>
      <c r="J27" s="10">
        <f t="shared" si="0"/>
        <v>-3</v>
      </c>
    </row>
    <row r="28" spans="1:12" ht="24.95" customHeight="1">
      <c r="A28" s="1" t="s">
        <v>24</v>
      </c>
      <c r="B28" s="9">
        <f t="shared" si="3"/>
        <v>165</v>
      </c>
      <c r="C28" s="10">
        <v>64</v>
      </c>
      <c r="D28" s="10">
        <v>101</v>
      </c>
      <c r="E28" s="1" t="s">
        <v>24</v>
      </c>
      <c r="F28" s="9">
        <f t="shared" si="2"/>
        <v>169</v>
      </c>
      <c r="G28" s="10">
        <v>64</v>
      </c>
      <c r="H28" s="10">
        <v>105</v>
      </c>
      <c r="I28" s="10">
        <f t="shared" si="0"/>
        <v>0</v>
      </c>
      <c r="J28" s="10">
        <f t="shared" si="0"/>
        <v>4</v>
      </c>
    </row>
    <row r="29" spans="1:12" ht="24.95" customHeight="1">
      <c r="A29" s="1" t="s">
        <v>25</v>
      </c>
      <c r="B29" s="9">
        <f t="shared" si="3"/>
        <v>217</v>
      </c>
      <c r="C29" s="10">
        <v>78</v>
      </c>
      <c r="D29" s="10">
        <v>139</v>
      </c>
      <c r="E29" s="1" t="s">
        <v>25</v>
      </c>
      <c r="F29" s="9">
        <f t="shared" si="2"/>
        <v>222</v>
      </c>
      <c r="G29" s="10">
        <v>78</v>
      </c>
      <c r="H29" s="10">
        <v>144</v>
      </c>
      <c r="I29" s="10">
        <f t="shared" si="0"/>
        <v>0</v>
      </c>
      <c r="J29" s="10">
        <f t="shared" si="0"/>
        <v>5</v>
      </c>
    </row>
    <row r="30" spans="1:12" ht="24.95" customHeight="1">
      <c r="A30" s="1" t="s">
        <v>67</v>
      </c>
      <c r="B30" s="9">
        <f t="shared" si="3"/>
        <v>87</v>
      </c>
      <c r="C30" s="10">
        <v>23</v>
      </c>
      <c r="D30" s="10">
        <v>64</v>
      </c>
      <c r="E30" s="1" t="s">
        <v>67</v>
      </c>
      <c r="F30" s="9">
        <f t="shared" si="2"/>
        <v>89</v>
      </c>
      <c r="G30" s="10">
        <v>25</v>
      </c>
      <c r="H30" s="10">
        <v>64</v>
      </c>
      <c r="I30" s="10">
        <f t="shared" si="0"/>
        <v>2</v>
      </c>
      <c r="J30" s="10">
        <f t="shared" si="0"/>
        <v>0</v>
      </c>
    </row>
    <row r="31" spans="1:12" ht="27" customHeight="1">
      <c r="A31" s="1" t="s">
        <v>118</v>
      </c>
      <c r="B31" s="9">
        <f t="shared" si="3"/>
        <v>216</v>
      </c>
      <c r="C31" s="10">
        <v>111</v>
      </c>
      <c r="D31" s="10">
        <v>105</v>
      </c>
      <c r="E31" s="22" t="s">
        <v>114</v>
      </c>
      <c r="F31" s="9">
        <f t="shared" si="2"/>
        <v>218</v>
      </c>
      <c r="G31" s="10">
        <v>111</v>
      </c>
      <c r="H31" s="10">
        <v>107</v>
      </c>
      <c r="I31" s="10">
        <f>SUM(G31-C31)</f>
        <v>0</v>
      </c>
      <c r="J31" s="10">
        <f>SUM(H31-D31)</f>
        <v>2</v>
      </c>
    </row>
    <row r="32" spans="1:12" ht="27" customHeight="1">
      <c r="A32" s="1" t="s">
        <v>119</v>
      </c>
      <c r="B32" s="9">
        <f t="shared" si="3"/>
        <v>602</v>
      </c>
      <c r="C32" s="10">
        <v>443</v>
      </c>
      <c r="D32" s="10">
        <v>159</v>
      </c>
      <c r="E32" s="22" t="s">
        <v>115</v>
      </c>
      <c r="F32" s="9">
        <f t="shared" si="2"/>
        <v>596</v>
      </c>
      <c r="G32" s="10">
        <v>433</v>
      </c>
      <c r="H32" s="10">
        <v>163</v>
      </c>
      <c r="I32" s="10">
        <f>SUM(G32-C32)</f>
        <v>-10</v>
      </c>
      <c r="J32" s="10">
        <f>SUM(H32-D32)</f>
        <v>4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>
    <pageSetUpPr fitToPage="1"/>
  </sheetPr>
  <dimension ref="A1:L32"/>
  <sheetViews>
    <sheetView workbookViewId="0">
      <selection activeCell="D1" sqref="D1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8" t="s">
        <v>27</v>
      </c>
      <c r="B3" s="160" t="s">
        <v>123</v>
      </c>
      <c r="C3" s="167"/>
      <c r="D3" s="168"/>
      <c r="E3" s="158" t="s">
        <v>27</v>
      </c>
      <c r="F3" s="169" t="s">
        <v>124</v>
      </c>
      <c r="G3" s="170"/>
      <c r="H3" s="171"/>
      <c r="I3" s="160" t="s">
        <v>2</v>
      </c>
      <c r="J3" s="168"/>
    </row>
    <row r="4" spans="1:10" ht="27.75" customHeight="1">
      <c r="A4" s="159"/>
      <c r="B4" s="7" t="s">
        <v>28</v>
      </c>
      <c r="C4" s="7" t="s">
        <v>0</v>
      </c>
      <c r="D4" s="7" t="s">
        <v>1</v>
      </c>
      <c r="E4" s="159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36988</v>
      </c>
      <c r="C5" s="9">
        <f>SUM(C6:C32)</f>
        <v>26964</v>
      </c>
      <c r="D5" s="9">
        <f>SUM(D6:D32)</f>
        <v>10024</v>
      </c>
      <c r="E5" s="8" t="s">
        <v>26</v>
      </c>
      <c r="F5" s="9">
        <f>G5+H5</f>
        <v>37286</v>
      </c>
      <c r="G5" s="9">
        <f>SUM(G6:G32)</f>
        <v>27210</v>
      </c>
      <c r="H5" s="9">
        <f>SUM(H6:H32)</f>
        <v>10076</v>
      </c>
      <c r="I5" s="9">
        <f t="shared" ref="I5:J30" si="0">SUM(G5-C5)</f>
        <v>246</v>
      </c>
      <c r="J5" s="9">
        <f t="shared" si="0"/>
        <v>52</v>
      </c>
    </row>
    <row r="6" spans="1:10" ht="24.95" customHeight="1">
      <c r="A6" s="1" t="s">
        <v>3</v>
      </c>
      <c r="B6" s="9">
        <f>C6+D6</f>
        <v>2495</v>
      </c>
      <c r="C6" s="10">
        <v>1587</v>
      </c>
      <c r="D6" s="10">
        <v>908</v>
      </c>
      <c r="E6" s="1" t="s">
        <v>3</v>
      </c>
      <c r="F6" s="9">
        <f>G6+H6</f>
        <v>2497</v>
      </c>
      <c r="G6" s="24">
        <v>1595</v>
      </c>
      <c r="H6" s="10">
        <v>902</v>
      </c>
      <c r="I6" s="10">
        <f t="shared" si="0"/>
        <v>8</v>
      </c>
      <c r="J6" s="10">
        <f t="shared" si="0"/>
        <v>-6</v>
      </c>
    </row>
    <row r="7" spans="1:10" ht="24.95" customHeight="1">
      <c r="A7" s="1" t="s">
        <v>4</v>
      </c>
      <c r="B7" s="9">
        <f>C7+D7</f>
        <v>2337</v>
      </c>
      <c r="C7" s="10">
        <v>1669</v>
      </c>
      <c r="D7" s="10">
        <v>668</v>
      </c>
      <c r="E7" s="1" t="s">
        <v>4</v>
      </c>
      <c r="F7" s="9">
        <f>G7+H7</f>
        <v>2344</v>
      </c>
      <c r="G7" s="10">
        <v>1674</v>
      </c>
      <c r="H7" s="10">
        <v>670</v>
      </c>
      <c r="I7" s="10">
        <f t="shared" si="0"/>
        <v>5</v>
      </c>
      <c r="J7" s="10">
        <f t="shared" si="0"/>
        <v>2</v>
      </c>
    </row>
    <row r="8" spans="1:10" ht="24.95" customHeight="1">
      <c r="A8" s="1" t="s">
        <v>5</v>
      </c>
      <c r="B8" s="9">
        <f t="shared" ref="B8:B19" si="1">C8+D8</f>
        <v>7594</v>
      </c>
      <c r="C8" s="10">
        <v>4824</v>
      </c>
      <c r="D8" s="10">
        <v>2770</v>
      </c>
      <c r="E8" s="1" t="s">
        <v>5</v>
      </c>
      <c r="F8" s="9">
        <f t="shared" ref="F8:F32" si="2">G8+H8</f>
        <v>7636</v>
      </c>
      <c r="G8" s="10">
        <v>4855</v>
      </c>
      <c r="H8" s="10">
        <v>2781</v>
      </c>
      <c r="I8" s="10">
        <f>SUM(G8-C8)</f>
        <v>31</v>
      </c>
      <c r="J8" s="10">
        <f t="shared" si="0"/>
        <v>11</v>
      </c>
    </row>
    <row r="9" spans="1:10" ht="24.95" customHeight="1">
      <c r="A9" s="1" t="s">
        <v>61</v>
      </c>
      <c r="B9" s="9">
        <f t="shared" si="1"/>
        <v>2916</v>
      </c>
      <c r="C9" s="10">
        <f>2054+93</f>
        <v>2147</v>
      </c>
      <c r="D9" s="10">
        <f>739+30</f>
        <v>769</v>
      </c>
      <c r="E9" s="1" t="s">
        <v>61</v>
      </c>
      <c r="F9" s="9">
        <f t="shared" si="2"/>
        <v>2976</v>
      </c>
      <c r="G9" s="10">
        <f>2100+89</f>
        <v>2189</v>
      </c>
      <c r="H9" s="10">
        <f>758+29</f>
        <v>787</v>
      </c>
      <c r="I9" s="10">
        <f t="shared" si="0"/>
        <v>42</v>
      </c>
      <c r="J9" s="10">
        <f t="shared" si="0"/>
        <v>18</v>
      </c>
    </row>
    <row r="10" spans="1:10" ht="24.95" customHeight="1">
      <c r="A10" s="1" t="s">
        <v>6</v>
      </c>
      <c r="B10" s="9">
        <f t="shared" si="1"/>
        <v>133</v>
      </c>
      <c r="C10" s="10">
        <v>71</v>
      </c>
      <c r="D10" s="10">
        <v>62</v>
      </c>
      <c r="E10" s="1" t="s">
        <v>6</v>
      </c>
      <c r="F10" s="9">
        <f t="shared" si="2"/>
        <v>138</v>
      </c>
      <c r="G10" s="10">
        <v>76</v>
      </c>
      <c r="H10" s="10">
        <v>62</v>
      </c>
      <c r="I10" s="10">
        <f t="shared" si="0"/>
        <v>5</v>
      </c>
      <c r="J10" s="10">
        <f t="shared" si="0"/>
        <v>0</v>
      </c>
    </row>
    <row r="11" spans="1:10" ht="24.95" customHeight="1">
      <c r="A11" s="1" t="s">
        <v>7</v>
      </c>
      <c r="B11" s="9">
        <f t="shared" si="1"/>
        <v>588</v>
      </c>
      <c r="C11" s="10">
        <v>476</v>
      </c>
      <c r="D11" s="10">
        <v>112</v>
      </c>
      <c r="E11" s="1" t="s">
        <v>7</v>
      </c>
      <c r="F11" s="9">
        <f t="shared" si="2"/>
        <v>595</v>
      </c>
      <c r="G11" s="10">
        <v>485</v>
      </c>
      <c r="H11" s="10">
        <v>110</v>
      </c>
      <c r="I11" s="10">
        <f t="shared" si="0"/>
        <v>9</v>
      </c>
      <c r="J11" s="10">
        <f t="shared" si="0"/>
        <v>-2</v>
      </c>
    </row>
    <row r="12" spans="1:10" ht="24.95" customHeight="1">
      <c r="A12" s="1" t="s">
        <v>8</v>
      </c>
      <c r="B12" s="9">
        <f t="shared" si="1"/>
        <v>2021</v>
      </c>
      <c r="C12" s="10">
        <v>1826</v>
      </c>
      <c r="D12" s="10">
        <v>195</v>
      </c>
      <c r="E12" s="1" t="s">
        <v>8</v>
      </c>
      <c r="F12" s="9">
        <f t="shared" si="2"/>
        <v>2060</v>
      </c>
      <c r="G12" s="10">
        <v>1866</v>
      </c>
      <c r="H12" s="10">
        <v>194</v>
      </c>
      <c r="I12" s="10">
        <f t="shared" si="0"/>
        <v>40</v>
      </c>
      <c r="J12" s="10">
        <f t="shared" si="0"/>
        <v>-1</v>
      </c>
    </row>
    <row r="13" spans="1:10" ht="24.95" customHeight="1">
      <c r="A13" s="1" t="s">
        <v>9</v>
      </c>
      <c r="B13" s="9">
        <f t="shared" si="1"/>
        <v>794</v>
      </c>
      <c r="C13" s="10">
        <v>569</v>
      </c>
      <c r="D13" s="10">
        <v>225</v>
      </c>
      <c r="E13" s="1" t="s">
        <v>9</v>
      </c>
      <c r="F13" s="9">
        <f t="shared" si="2"/>
        <v>804</v>
      </c>
      <c r="G13" s="10">
        <v>580</v>
      </c>
      <c r="H13" s="10">
        <v>224</v>
      </c>
      <c r="I13" s="10">
        <f t="shared" si="0"/>
        <v>11</v>
      </c>
      <c r="J13" s="10">
        <f t="shared" si="0"/>
        <v>-1</v>
      </c>
    </row>
    <row r="14" spans="1:10" ht="24.95" customHeight="1">
      <c r="A14" s="1" t="s">
        <v>10</v>
      </c>
      <c r="B14" s="9">
        <f t="shared" si="1"/>
        <v>830</v>
      </c>
      <c r="C14" s="10">
        <v>717</v>
      </c>
      <c r="D14" s="10">
        <v>113</v>
      </c>
      <c r="E14" s="1" t="s">
        <v>10</v>
      </c>
      <c r="F14" s="9">
        <f t="shared" si="2"/>
        <v>843</v>
      </c>
      <c r="G14" s="10">
        <v>731</v>
      </c>
      <c r="H14" s="10">
        <v>112</v>
      </c>
      <c r="I14" s="10">
        <f t="shared" si="0"/>
        <v>14</v>
      </c>
      <c r="J14" s="10">
        <f t="shared" si="0"/>
        <v>-1</v>
      </c>
    </row>
    <row r="15" spans="1:10" ht="24.95" customHeight="1">
      <c r="A15" s="1" t="s">
        <v>11</v>
      </c>
      <c r="B15" s="9">
        <f t="shared" si="1"/>
        <v>4414</v>
      </c>
      <c r="C15" s="10">
        <v>3722</v>
      </c>
      <c r="D15" s="10">
        <v>692</v>
      </c>
      <c r="E15" s="1" t="s">
        <v>11</v>
      </c>
      <c r="F15" s="9">
        <f t="shared" si="2"/>
        <v>4446</v>
      </c>
      <c r="G15" s="10">
        <v>3748</v>
      </c>
      <c r="H15" s="10">
        <v>698</v>
      </c>
      <c r="I15" s="10">
        <f t="shared" si="0"/>
        <v>26</v>
      </c>
      <c r="J15" s="10">
        <f t="shared" si="0"/>
        <v>6</v>
      </c>
    </row>
    <row r="16" spans="1:10" ht="24.95" customHeight="1">
      <c r="A16" s="1" t="s">
        <v>12</v>
      </c>
      <c r="B16" s="9">
        <f t="shared" si="1"/>
        <v>3388</v>
      </c>
      <c r="C16" s="10">
        <v>2850</v>
      </c>
      <c r="D16" s="10">
        <v>538</v>
      </c>
      <c r="E16" s="1" t="s">
        <v>12</v>
      </c>
      <c r="F16" s="9">
        <f t="shared" si="2"/>
        <v>3400</v>
      </c>
      <c r="G16" s="10">
        <v>2871</v>
      </c>
      <c r="H16" s="10">
        <v>529</v>
      </c>
      <c r="I16" s="10">
        <f t="shared" si="0"/>
        <v>21</v>
      </c>
      <c r="J16" s="10">
        <f t="shared" si="0"/>
        <v>-9</v>
      </c>
    </row>
    <row r="17" spans="1:12" ht="24.95" customHeight="1">
      <c r="A17" s="1" t="s">
        <v>13</v>
      </c>
      <c r="B17" s="9">
        <f t="shared" si="1"/>
        <v>2033</v>
      </c>
      <c r="C17" s="10">
        <v>1791</v>
      </c>
      <c r="D17" s="10">
        <v>242</v>
      </c>
      <c r="E17" s="1" t="s">
        <v>13</v>
      </c>
      <c r="F17" s="9">
        <f t="shared" si="2"/>
        <v>2037</v>
      </c>
      <c r="G17" s="10">
        <v>1795</v>
      </c>
      <c r="H17" s="10">
        <v>242</v>
      </c>
      <c r="I17" s="10">
        <f t="shared" si="0"/>
        <v>4</v>
      </c>
      <c r="J17" s="10">
        <f t="shared" si="0"/>
        <v>0</v>
      </c>
    </row>
    <row r="18" spans="1:12" ht="24.95" customHeight="1">
      <c r="A18" s="1" t="s">
        <v>14</v>
      </c>
      <c r="B18" s="9">
        <f t="shared" si="1"/>
        <v>2560</v>
      </c>
      <c r="C18" s="10">
        <v>2017</v>
      </c>
      <c r="D18" s="10">
        <v>543</v>
      </c>
      <c r="E18" s="1" t="s">
        <v>14</v>
      </c>
      <c r="F18" s="9">
        <f t="shared" si="2"/>
        <v>2597</v>
      </c>
      <c r="G18" s="10">
        <v>2044</v>
      </c>
      <c r="H18" s="10">
        <v>553</v>
      </c>
      <c r="I18" s="10">
        <f t="shared" si="0"/>
        <v>27</v>
      </c>
      <c r="J18" s="10">
        <f t="shared" si="0"/>
        <v>10</v>
      </c>
      <c r="L18" s="21"/>
    </row>
    <row r="19" spans="1:12" ht="24.95" customHeight="1">
      <c r="A19" s="1" t="s">
        <v>15</v>
      </c>
      <c r="B19" s="9">
        <f t="shared" si="1"/>
        <v>4</v>
      </c>
      <c r="C19" s="10">
        <v>2</v>
      </c>
      <c r="D19" s="10">
        <v>2</v>
      </c>
      <c r="E19" s="1" t="s">
        <v>15</v>
      </c>
      <c r="F19" s="9">
        <f t="shared" si="2"/>
        <v>4</v>
      </c>
      <c r="G19" s="10">
        <v>2</v>
      </c>
      <c r="H19" s="10">
        <v>2</v>
      </c>
      <c r="I19" s="10">
        <f t="shared" si="0"/>
        <v>0</v>
      </c>
      <c r="J19" s="10">
        <f t="shared" si="0"/>
        <v>0</v>
      </c>
    </row>
    <row r="20" spans="1:12" ht="24.95" customHeight="1">
      <c r="A20" s="1" t="s">
        <v>116</v>
      </c>
      <c r="B20" s="9">
        <f>C20+D20</f>
        <v>14</v>
      </c>
      <c r="C20" s="10">
        <v>5</v>
      </c>
      <c r="D20" s="10">
        <v>9</v>
      </c>
      <c r="E20" s="1" t="s">
        <v>116</v>
      </c>
      <c r="F20" s="9">
        <f>G20+H20</f>
        <v>16</v>
      </c>
      <c r="G20" s="10">
        <v>5</v>
      </c>
      <c r="H20" s="10">
        <v>11</v>
      </c>
      <c r="I20" s="10">
        <f t="shared" si="0"/>
        <v>0</v>
      </c>
      <c r="J20" s="10">
        <f t="shared" si="0"/>
        <v>2</v>
      </c>
    </row>
    <row r="21" spans="1:12" ht="24.95" customHeight="1">
      <c r="A21" s="1" t="s">
        <v>17</v>
      </c>
      <c r="B21" s="9">
        <f t="shared" ref="B21:B32" si="3">C21+D21</f>
        <v>913</v>
      </c>
      <c r="C21" s="10">
        <v>478</v>
      </c>
      <c r="D21" s="10">
        <v>435</v>
      </c>
      <c r="E21" s="1" t="s">
        <v>17</v>
      </c>
      <c r="F21" s="9">
        <f t="shared" si="2"/>
        <v>913</v>
      </c>
      <c r="G21" s="10">
        <v>473</v>
      </c>
      <c r="H21" s="10">
        <v>440</v>
      </c>
      <c r="I21" s="10">
        <f t="shared" si="0"/>
        <v>-5</v>
      </c>
      <c r="J21" s="10">
        <f t="shared" si="0"/>
        <v>5</v>
      </c>
    </row>
    <row r="22" spans="1:12" ht="24.95" customHeight="1">
      <c r="A22" s="1" t="s">
        <v>18</v>
      </c>
      <c r="B22" s="9">
        <f t="shared" si="3"/>
        <v>408</v>
      </c>
      <c r="C22" s="10">
        <v>229</v>
      </c>
      <c r="D22" s="10">
        <v>179</v>
      </c>
      <c r="E22" s="1" t="s">
        <v>18</v>
      </c>
      <c r="F22" s="9">
        <f t="shared" si="2"/>
        <v>408</v>
      </c>
      <c r="G22" s="10">
        <v>224</v>
      </c>
      <c r="H22" s="10">
        <v>184</v>
      </c>
      <c r="I22" s="10">
        <f t="shared" si="0"/>
        <v>-5</v>
      </c>
      <c r="J22" s="10">
        <f t="shared" si="0"/>
        <v>5</v>
      </c>
    </row>
    <row r="23" spans="1:12" ht="24.95" customHeight="1">
      <c r="A23" s="1" t="s">
        <v>19</v>
      </c>
      <c r="B23" s="9">
        <f t="shared" si="3"/>
        <v>175</v>
      </c>
      <c r="C23" s="10">
        <v>62</v>
      </c>
      <c r="D23" s="10">
        <v>113</v>
      </c>
      <c r="E23" s="1" t="s">
        <v>19</v>
      </c>
      <c r="F23" s="9">
        <f t="shared" si="2"/>
        <v>174</v>
      </c>
      <c r="G23" s="10">
        <v>59</v>
      </c>
      <c r="H23" s="10">
        <v>115</v>
      </c>
      <c r="I23" s="10">
        <f t="shared" si="0"/>
        <v>-3</v>
      </c>
      <c r="J23" s="10">
        <f t="shared" si="0"/>
        <v>2</v>
      </c>
    </row>
    <row r="24" spans="1:12" ht="24.95" customHeight="1">
      <c r="A24" s="1" t="s">
        <v>20</v>
      </c>
      <c r="B24" s="9">
        <f t="shared" si="3"/>
        <v>226</v>
      </c>
      <c r="C24" s="10">
        <v>144</v>
      </c>
      <c r="D24" s="10">
        <v>82</v>
      </c>
      <c r="E24" s="1" t="s">
        <v>20</v>
      </c>
      <c r="F24" s="9">
        <f t="shared" si="2"/>
        <v>226</v>
      </c>
      <c r="G24" s="10">
        <v>146</v>
      </c>
      <c r="H24" s="10">
        <v>80</v>
      </c>
      <c r="I24" s="10">
        <f t="shared" si="0"/>
        <v>2</v>
      </c>
      <c r="J24" s="10">
        <f t="shared" si="0"/>
        <v>-2</v>
      </c>
    </row>
    <row r="25" spans="1:12" ht="24.95" customHeight="1">
      <c r="A25" s="1" t="s">
        <v>21</v>
      </c>
      <c r="B25" s="9">
        <f t="shared" si="3"/>
        <v>229</v>
      </c>
      <c r="C25" s="10">
        <v>140</v>
      </c>
      <c r="D25" s="10">
        <v>89</v>
      </c>
      <c r="E25" s="1" t="s">
        <v>21</v>
      </c>
      <c r="F25" s="9">
        <f t="shared" si="2"/>
        <v>233</v>
      </c>
      <c r="G25" s="10">
        <v>143</v>
      </c>
      <c r="H25" s="10">
        <v>90</v>
      </c>
      <c r="I25" s="10">
        <f t="shared" si="0"/>
        <v>3</v>
      </c>
      <c r="J25" s="10">
        <f t="shared" si="0"/>
        <v>1</v>
      </c>
    </row>
    <row r="26" spans="1:12" ht="24.95" customHeight="1">
      <c r="A26" s="1" t="s">
        <v>22</v>
      </c>
      <c r="B26" s="9">
        <f t="shared" si="3"/>
        <v>800</v>
      </c>
      <c r="C26" s="10">
        <v>449</v>
      </c>
      <c r="D26" s="10">
        <v>351</v>
      </c>
      <c r="E26" s="1" t="s">
        <v>22</v>
      </c>
      <c r="F26" s="9">
        <f t="shared" si="2"/>
        <v>802</v>
      </c>
      <c r="G26" s="10">
        <v>451</v>
      </c>
      <c r="H26" s="10">
        <v>351</v>
      </c>
      <c r="I26" s="10">
        <f t="shared" si="0"/>
        <v>2</v>
      </c>
      <c r="J26" s="10">
        <f t="shared" si="0"/>
        <v>0</v>
      </c>
    </row>
    <row r="27" spans="1:12" ht="24.95" customHeight="1">
      <c r="A27" s="1" t="s">
        <v>23</v>
      </c>
      <c r="B27" s="9">
        <f t="shared" si="3"/>
        <v>822</v>
      </c>
      <c r="C27" s="10">
        <v>478</v>
      </c>
      <c r="D27" s="10">
        <v>344</v>
      </c>
      <c r="E27" s="1" t="s">
        <v>23</v>
      </c>
      <c r="F27" s="9">
        <f t="shared" si="2"/>
        <v>832</v>
      </c>
      <c r="G27" s="10">
        <v>485</v>
      </c>
      <c r="H27" s="10">
        <v>347</v>
      </c>
      <c r="I27" s="10">
        <f t="shared" si="0"/>
        <v>7</v>
      </c>
      <c r="J27" s="10">
        <f t="shared" si="0"/>
        <v>3</v>
      </c>
    </row>
    <row r="28" spans="1:12" ht="24.95" customHeight="1">
      <c r="A28" s="1" t="s">
        <v>24</v>
      </c>
      <c r="B28" s="9">
        <f t="shared" si="3"/>
        <v>169</v>
      </c>
      <c r="C28" s="10">
        <v>64</v>
      </c>
      <c r="D28" s="10">
        <v>105</v>
      </c>
      <c r="E28" s="1" t="s">
        <v>24</v>
      </c>
      <c r="F28" s="9">
        <f t="shared" si="2"/>
        <v>164</v>
      </c>
      <c r="G28" s="10">
        <v>62</v>
      </c>
      <c r="H28" s="10">
        <v>102</v>
      </c>
      <c r="I28" s="10">
        <f t="shared" si="0"/>
        <v>-2</v>
      </c>
      <c r="J28" s="10">
        <f t="shared" si="0"/>
        <v>-3</v>
      </c>
    </row>
    <row r="29" spans="1:12" ht="24.95" customHeight="1">
      <c r="A29" s="1" t="s">
        <v>25</v>
      </c>
      <c r="B29" s="9">
        <f t="shared" si="3"/>
        <v>222</v>
      </c>
      <c r="C29" s="10">
        <v>78</v>
      </c>
      <c r="D29" s="10">
        <v>144</v>
      </c>
      <c r="E29" s="1" t="s">
        <v>25</v>
      </c>
      <c r="F29" s="9">
        <f t="shared" si="2"/>
        <v>222</v>
      </c>
      <c r="G29" s="10">
        <v>77</v>
      </c>
      <c r="H29" s="10">
        <v>145</v>
      </c>
      <c r="I29" s="10">
        <f t="shared" si="0"/>
        <v>-1</v>
      </c>
      <c r="J29" s="10">
        <f t="shared" si="0"/>
        <v>1</v>
      </c>
    </row>
    <row r="30" spans="1:12" ht="24.95" customHeight="1">
      <c r="A30" s="1" t="s">
        <v>67</v>
      </c>
      <c r="B30" s="9">
        <f t="shared" si="3"/>
        <v>89</v>
      </c>
      <c r="C30" s="10">
        <v>25</v>
      </c>
      <c r="D30" s="10">
        <v>64</v>
      </c>
      <c r="E30" s="1" t="s">
        <v>67</v>
      </c>
      <c r="F30" s="9">
        <f t="shared" si="2"/>
        <v>89</v>
      </c>
      <c r="G30" s="10">
        <v>26</v>
      </c>
      <c r="H30" s="10">
        <v>63</v>
      </c>
      <c r="I30" s="10">
        <f t="shared" si="0"/>
        <v>1</v>
      </c>
      <c r="J30" s="10">
        <f t="shared" si="0"/>
        <v>-1</v>
      </c>
    </row>
    <row r="31" spans="1:12" ht="27" customHeight="1">
      <c r="A31" s="1" t="s">
        <v>118</v>
      </c>
      <c r="B31" s="9">
        <f t="shared" si="3"/>
        <v>218</v>
      </c>
      <c r="C31" s="10">
        <v>111</v>
      </c>
      <c r="D31" s="10">
        <v>107</v>
      </c>
      <c r="E31" s="22" t="s">
        <v>114</v>
      </c>
      <c r="F31" s="9">
        <f t="shared" si="2"/>
        <v>231</v>
      </c>
      <c r="G31" s="10">
        <v>118</v>
      </c>
      <c r="H31" s="10">
        <v>113</v>
      </c>
      <c r="I31" s="10">
        <f>SUM(G31-C31)</f>
        <v>7</v>
      </c>
      <c r="J31" s="10">
        <f>SUM(H31-D31)</f>
        <v>6</v>
      </c>
    </row>
    <row r="32" spans="1:12" ht="27" customHeight="1">
      <c r="A32" s="1" t="s">
        <v>119</v>
      </c>
      <c r="B32" s="9">
        <f t="shared" si="3"/>
        <v>596</v>
      </c>
      <c r="C32" s="10">
        <v>433</v>
      </c>
      <c r="D32" s="10">
        <v>163</v>
      </c>
      <c r="E32" s="22" t="s">
        <v>115</v>
      </c>
      <c r="F32" s="9">
        <f t="shared" si="2"/>
        <v>599</v>
      </c>
      <c r="G32" s="10">
        <v>430</v>
      </c>
      <c r="H32" s="10">
        <v>169</v>
      </c>
      <c r="I32" s="10">
        <f>SUM(G32-C32)</f>
        <v>-3</v>
      </c>
      <c r="J32" s="10">
        <f>SUM(H32-D32)</f>
        <v>6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>
    <pageSetUpPr fitToPage="1"/>
  </sheetPr>
  <dimension ref="A1:L32"/>
  <sheetViews>
    <sheetView workbookViewId="0">
      <selection activeCell="D1" sqref="D1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8" t="s">
        <v>27</v>
      </c>
      <c r="B3" s="160" t="s">
        <v>125</v>
      </c>
      <c r="C3" s="167"/>
      <c r="D3" s="168"/>
      <c r="E3" s="158" t="s">
        <v>27</v>
      </c>
      <c r="F3" s="169" t="s">
        <v>126</v>
      </c>
      <c r="G3" s="170"/>
      <c r="H3" s="171"/>
      <c r="I3" s="160" t="s">
        <v>2</v>
      </c>
      <c r="J3" s="168"/>
    </row>
    <row r="4" spans="1:10" ht="27.75" customHeight="1">
      <c r="A4" s="159"/>
      <c r="B4" s="7" t="s">
        <v>28</v>
      </c>
      <c r="C4" s="7" t="s">
        <v>0</v>
      </c>
      <c r="D4" s="7" t="s">
        <v>1</v>
      </c>
      <c r="E4" s="159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37286</v>
      </c>
      <c r="C5" s="9">
        <f>SUM(C6:C32)</f>
        <v>27210</v>
      </c>
      <c r="D5" s="9">
        <f>SUM(D6:D32)</f>
        <v>10076</v>
      </c>
      <c r="E5" s="8" t="s">
        <v>26</v>
      </c>
      <c r="F5" s="9">
        <f>G5+H5</f>
        <v>37427</v>
      </c>
      <c r="G5" s="9">
        <f>SUM(G6:G32)</f>
        <v>27339</v>
      </c>
      <c r="H5" s="9">
        <f>SUM(H6:H32)</f>
        <v>10088</v>
      </c>
      <c r="I5" s="9">
        <f t="shared" ref="I5:J30" si="0">SUM(G5-C5)</f>
        <v>129</v>
      </c>
      <c r="J5" s="9">
        <f t="shared" si="0"/>
        <v>12</v>
      </c>
    </row>
    <row r="6" spans="1:10" ht="24.95" customHeight="1">
      <c r="A6" s="1" t="s">
        <v>3</v>
      </c>
      <c r="B6" s="9">
        <f>C6+D6</f>
        <v>2497</v>
      </c>
      <c r="C6" s="24">
        <v>1595</v>
      </c>
      <c r="D6" s="10">
        <v>902</v>
      </c>
      <c r="E6" s="1" t="s">
        <v>3</v>
      </c>
      <c r="F6" s="9">
        <f>G6+H6</f>
        <v>2556</v>
      </c>
      <c r="G6" s="24">
        <v>1630</v>
      </c>
      <c r="H6" s="10">
        <v>926</v>
      </c>
      <c r="I6" s="10">
        <f t="shared" si="0"/>
        <v>35</v>
      </c>
      <c r="J6" s="10">
        <f t="shared" si="0"/>
        <v>24</v>
      </c>
    </row>
    <row r="7" spans="1:10" ht="24.95" customHeight="1">
      <c r="A7" s="1" t="s">
        <v>4</v>
      </c>
      <c r="B7" s="9">
        <f>C7+D7</f>
        <v>2344</v>
      </c>
      <c r="C7" s="10">
        <v>1674</v>
      </c>
      <c r="D7" s="10">
        <v>670</v>
      </c>
      <c r="E7" s="1" t="s">
        <v>4</v>
      </c>
      <c r="F7" s="9">
        <f>G7+H7</f>
        <v>2358</v>
      </c>
      <c r="G7" s="10">
        <v>1689</v>
      </c>
      <c r="H7" s="10">
        <v>669</v>
      </c>
      <c r="I7" s="10">
        <f t="shared" si="0"/>
        <v>15</v>
      </c>
      <c r="J7" s="10">
        <f t="shared" si="0"/>
        <v>-1</v>
      </c>
    </row>
    <row r="8" spans="1:10" ht="24.95" customHeight="1">
      <c r="A8" s="1" t="s">
        <v>5</v>
      </c>
      <c r="B8" s="9">
        <f t="shared" ref="B8:B19" si="1">C8+D8</f>
        <v>7636</v>
      </c>
      <c r="C8" s="10">
        <v>4855</v>
      </c>
      <c r="D8" s="10">
        <v>2781</v>
      </c>
      <c r="E8" s="1" t="s">
        <v>5</v>
      </c>
      <c r="F8" s="9">
        <f t="shared" ref="F8:F32" si="2">G8+H8</f>
        <v>7622</v>
      </c>
      <c r="G8" s="10">
        <v>4849</v>
      </c>
      <c r="H8" s="10">
        <v>2773</v>
      </c>
      <c r="I8" s="10">
        <f>SUM(G8-C8)</f>
        <v>-6</v>
      </c>
      <c r="J8" s="10">
        <f t="shared" si="0"/>
        <v>-8</v>
      </c>
    </row>
    <row r="9" spans="1:10" ht="24.95" customHeight="1">
      <c r="A9" s="1" t="s">
        <v>61</v>
      </c>
      <c r="B9" s="9">
        <f t="shared" si="1"/>
        <v>2976</v>
      </c>
      <c r="C9" s="10">
        <f>2100+89</f>
        <v>2189</v>
      </c>
      <c r="D9" s="10">
        <f>758+29</f>
        <v>787</v>
      </c>
      <c r="E9" s="1" t="s">
        <v>61</v>
      </c>
      <c r="F9" s="9">
        <f t="shared" si="2"/>
        <v>3028</v>
      </c>
      <c r="G9" s="10">
        <v>2228</v>
      </c>
      <c r="H9" s="10">
        <v>800</v>
      </c>
      <c r="I9" s="10">
        <f t="shared" si="0"/>
        <v>39</v>
      </c>
      <c r="J9" s="10">
        <f t="shared" si="0"/>
        <v>13</v>
      </c>
    </row>
    <row r="10" spans="1:10" ht="24.95" customHeight="1">
      <c r="A10" s="1" t="s">
        <v>6</v>
      </c>
      <c r="B10" s="9">
        <f t="shared" si="1"/>
        <v>138</v>
      </c>
      <c r="C10" s="10">
        <v>76</v>
      </c>
      <c r="D10" s="10">
        <v>62</v>
      </c>
      <c r="E10" s="1" t="s">
        <v>6</v>
      </c>
      <c r="F10" s="9">
        <f t="shared" si="2"/>
        <v>138</v>
      </c>
      <c r="G10" s="10">
        <v>77</v>
      </c>
      <c r="H10" s="10">
        <v>61</v>
      </c>
      <c r="I10" s="10">
        <f t="shared" si="0"/>
        <v>1</v>
      </c>
      <c r="J10" s="10">
        <f t="shared" si="0"/>
        <v>-1</v>
      </c>
    </row>
    <row r="11" spans="1:10" ht="24.95" customHeight="1">
      <c r="A11" s="1" t="s">
        <v>7</v>
      </c>
      <c r="B11" s="9">
        <f t="shared" si="1"/>
        <v>595</v>
      </c>
      <c r="C11" s="10">
        <v>485</v>
      </c>
      <c r="D11" s="10">
        <v>110</v>
      </c>
      <c r="E11" s="1" t="s">
        <v>7</v>
      </c>
      <c r="F11" s="9">
        <f t="shared" si="2"/>
        <v>596</v>
      </c>
      <c r="G11" s="10">
        <v>490</v>
      </c>
      <c r="H11" s="10">
        <v>106</v>
      </c>
      <c r="I11" s="10">
        <f t="shared" si="0"/>
        <v>5</v>
      </c>
      <c r="J11" s="10">
        <f t="shared" si="0"/>
        <v>-4</v>
      </c>
    </row>
    <row r="12" spans="1:10" ht="24.95" customHeight="1">
      <c r="A12" s="1" t="s">
        <v>8</v>
      </c>
      <c r="B12" s="9">
        <f t="shared" si="1"/>
        <v>2060</v>
      </c>
      <c r="C12" s="10">
        <v>1866</v>
      </c>
      <c r="D12" s="10">
        <v>194</v>
      </c>
      <c r="E12" s="1" t="s">
        <v>8</v>
      </c>
      <c r="F12" s="9">
        <f t="shared" si="2"/>
        <v>2098</v>
      </c>
      <c r="G12" s="10">
        <v>1903</v>
      </c>
      <c r="H12" s="10">
        <v>195</v>
      </c>
      <c r="I12" s="10">
        <f t="shared" si="0"/>
        <v>37</v>
      </c>
      <c r="J12" s="10">
        <f t="shared" si="0"/>
        <v>1</v>
      </c>
    </row>
    <row r="13" spans="1:10" ht="24.95" customHeight="1">
      <c r="A13" s="1" t="s">
        <v>9</v>
      </c>
      <c r="B13" s="9">
        <f t="shared" si="1"/>
        <v>804</v>
      </c>
      <c r="C13" s="10">
        <v>580</v>
      </c>
      <c r="D13" s="10">
        <v>224</v>
      </c>
      <c r="E13" s="1" t="s">
        <v>9</v>
      </c>
      <c r="F13" s="9">
        <f t="shared" si="2"/>
        <v>817</v>
      </c>
      <c r="G13" s="10">
        <v>595</v>
      </c>
      <c r="H13" s="10">
        <v>222</v>
      </c>
      <c r="I13" s="10">
        <f t="shared" si="0"/>
        <v>15</v>
      </c>
      <c r="J13" s="10">
        <f t="shared" si="0"/>
        <v>-2</v>
      </c>
    </row>
    <row r="14" spans="1:10" ht="24.95" customHeight="1">
      <c r="A14" s="1" t="s">
        <v>10</v>
      </c>
      <c r="B14" s="9">
        <f t="shared" si="1"/>
        <v>843</v>
      </c>
      <c r="C14" s="10">
        <v>731</v>
      </c>
      <c r="D14" s="10">
        <v>112</v>
      </c>
      <c r="E14" s="1" t="s">
        <v>10</v>
      </c>
      <c r="F14" s="9">
        <f t="shared" si="2"/>
        <v>859</v>
      </c>
      <c r="G14" s="10">
        <v>746</v>
      </c>
      <c r="H14" s="10">
        <v>113</v>
      </c>
      <c r="I14" s="10">
        <f t="shared" si="0"/>
        <v>15</v>
      </c>
      <c r="J14" s="10">
        <f t="shared" si="0"/>
        <v>1</v>
      </c>
    </row>
    <row r="15" spans="1:10" ht="24.95" customHeight="1">
      <c r="A15" s="1" t="s">
        <v>11</v>
      </c>
      <c r="B15" s="9">
        <f t="shared" si="1"/>
        <v>4446</v>
      </c>
      <c r="C15" s="10">
        <v>3748</v>
      </c>
      <c r="D15" s="10">
        <v>698</v>
      </c>
      <c r="E15" s="1" t="s">
        <v>11</v>
      </c>
      <c r="F15" s="9">
        <f t="shared" si="2"/>
        <v>4431</v>
      </c>
      <c r="G15" s="10">
        <v>3731</v>
      </c>
      <c r="H15" s="10">
        <v>700</v>
      </c>
      <c r="I15" s="10">
        <f t="shared" si="0"/>
        <v>-17</v>
      </c>
      <c r="J15" s="10">
        <f t="shared" si="0"/>
        <v>2</v>
      </c>
    </row>
    <row r="16" spans="1:10" ht="24.95" customHeight="1">
      <c r="A16" s="1" t="s">
        <v>12</v>
      </c>
      <c r="B16" s="9">
        <f t="shared" si="1"/>
        <v>3400</v>
      </c>
      <c r="C16" s="10">
        <v>2871</v>
      </c>
      <c r="D16" s="10">
        <v>529</v>
      </c>
      <c r="E16" s="1" t="s">
        <v>12</v>
      </c>
      <c r="F16" s="9">
        <f t="shared" si="2"/>
        <v>3360</v>
      </c>
      <c r="G16" s="10">
        <v>2833</v>
      </c>
      <c r="H16" s="10">
        <v>527</v>
      </c>
      <c r="I16" s="10">
        <f t="shared" si="0"/>
        <v>-38</v>
      </c>
      <c r="J16" s="10">
        <f t="shared" si="0"/>
        <v>-2</v>
      </c>
    </row>
    <row r="17" spans="1:12" ht="24.95" customHeight="1">
      <c r="A17" s="1" t="s">
        <v>13</v>
      </c>
      <c r="B17" s="9">
        <f t="shared" si="1"/>
        <v>2037</v>
      </c>
      <c r="C17" s="10">
        <v>1795</v>
      </c>
      <c r="D17" s="10">
        <v>242</v>
      </c>
      <c r="E17" s="1" t="s">
        <v>13</v>
      </c>
      <c r="F17" s="9">
        <f t="shared" si="2"/>
        <v>2055</v>
      </c>
      <c r="G17" s="10">
        <v>1815</v>
      </c>
      <c r="H17" s="10">
        <v>240</v>
      </c>
      <c r="I17" s="10">
        <f t="shared" si="0"/>
        <v>20</v>
      </c>
      <c r="J17" s="10">
        <f t="shared" si="0"/>
        <v>-2</v>
      </c>
    </row>
    <row r="18" spans="1:12" ht="24.95" customHeight="1">
      <c r="A18" s="1" t="s">
        <v>14</v>
      </c>
      <c r="B18" s="9">
        <f t="shared" si="1"/>
        <v>2597</v>
      </c>
      <c r="C18" s="10">
        <v>2044</v>
      </c>
      <c r="D18" s="10">
        <v>553</v>
      </c>
      <c r="E18" s="1" t="s">
        <v>14</v>
      </c>
      <c r="F18" s="9">
        <f t="shared" si="2"/>
        <v>2578</v>
      </c>
      <c r="G18" s="10">
        <v>2042</v>
      </c>
      <c r="H18" s="10">
        <v>536</v>
      </c>
      <c r="I18" s="10">
        <f t="shared" si="0"/>
        <v>-2</v>
      </c>
      <c r="J18" s="10">
        <f t="shared" si="0"/>
        <v>-17</v>
      </c>
      <c r="L18" s="21"/>
    </row>
    <row r="19" spans="1:12" ht="24.95" customHeight="1">
      <c r="A19" s="1" t="s">
        <v>15</v>
      </c>
      <c r="B19" s="9">
        <f t="shared" si="1"/>
        <v>4</v>
      </c>
      <c r="C19" s="10">
        <v>2</v>
      </c>
      <c r="D19" s="10">
        <v>2</v>
      </c>
      <c r="E19" s="1" t="s">
        <v>15</v>
      </c>
      <c r="F19" s="9">
        <f t="shared" si="2"/>
        <v>4</v>
      </c>
      <c r="G19" s="10">
        <v>2</v>
      </c>
      <c r="H19" s="10">
        <v>2</v>
      </c>
      <c r="I19" s="10">
        <f t="shared" si="0"/>
        <v>0</v>
      </c>
      <c r="J19" s="10">
        <f t="shared" si="0"/>
        <v>0</v>
      </c>
    </row>
    <row r="20" spans="1:12" ht="24.95" customHeight="1">
      <c r="A20" s="1" t="s">
        <v>116</v>
      </c>
      <c r="B20" s="9">
        <f>C20+D20</f>
        <v>16</v>
      </c>
      <c r="C20" s="10">
        <v>5</v>
      </c>
      <c r="D20" s="10">
        <v>11</v>
      </c>
      <c r="E20" s="1" t="s">
        <v>116</v>
      </c>
      <c r="F20" s="9">
        <f>G20+H20</f>
        <v>20</v>
      </c>
      <c r="G20" s="10">
        <v>5</v>
      </c>
      <c r="H20" s="10">
        <v>15</v>
      </c>
      <c r="I20" s="10">
        <f t="shared" si="0"/>
        <v>0</v>
      </c>
      <c r="J20" s="10">
        <f t="shared" si="0"/>
        <v>4</v>
      </c>
    </row>
    <row r="21" spans="1:12" ht="24.95" customHeight="1">
      <c r="A21" s="1" t="s">
        <v>17</v>
      </c>
      <c r="B21" s="9">
        <f t="shared" ref="B21:B32" si="3">C21+D21</f>
        <v>913</v>
      </c>
      <c r="C21" s="10">
        <v>473</v>
      </c>
      <c r="D21" s="10">
        <v>440</v>
      </c>
      <c r="E21" s="1" t="s">
        <v>17</v>
      </c>
      <c r="F21" s="9">
        <f t="shared" si="2"/>
        <v>918</v>
      </c>
      <c r="G21" s="10">
        <v>469</v>
      </c>
      <c r="H21" s="10">
        <v>449</v>
      </c>
      <c r="I21" s="10">
        <f t="shared" si="0"/>
        <v>-4</v>
      </c>
      <c r="J21" s="10">
        <f t="shared" si="0"/>
        <v>9</v>
      </c>
    </row>
    <row r="22" spans="1:12" ht="24.95" customHeight="1">
      <c r="A22" s="1" t="s">
        <v>18</v>
      </c>
      <c r="B22" s="9">
        <f t="shared" si="3"/>
        <v>408</v>
      </c>
      <c r="C22" s="10">
        <v>224</v>
      </c>
      <c r="D22" s="10">
        <v>184</v>
      </c>
      <c r="E22" s="1" t="s">
        <v>18</v>
      </c>
      <c r="F22" s="9">
        <f t="shared" si="2"/>
        <v>406</v>
      </c>
      <c r="G22" s="10">
        <v>224</v>
      </c>
      <c r="H22" s="10">
        <v>182</v>
      </c>
      <c r="I22" s="10">
        <f t="shared" si="0"/>
        <v>0</v>
      </c>
      <c r="J22" s="10">
        <f t="shared" si="0"/>
        <v>-2</v>
      </c>
    </row>
    <row r="23" spans="1:12" ht="24.95" customHeight="1">
      <c r="A23" s="1" t="s">
        <v>19</v>
      </c>
      <c r="B23" s="9">
        <f t="shared" si="3"/>
        <v>174</v>
      </c>
      <c r="C23" s="10">
        <v>59</v>
      </c>
      <c r="D23" s="10">
        <v>115</v>
      </c>
      <c r="E23" s="1" t="s">
        <v>19</v>
      </c>
      <c r="F23" s="9">
        <f t="shared" si="2"/>
        <v>180</v>
      </c>
      <c r="G23" s="10">
        <v>62</v>
      </c>
      <c r="H23" s="10">
        <v>118</v>
      </c>
      <c r="I23" s="10">
        <f t="shared" si="0"/>
        <v>3</v>
      </c>
      <c r="J23" s="10">
        <f t="shared" si="0"/>
        <v>3</v>
      </c>
    </row>
    <row r="24" spans="1:12" ht="24.95" customHeight="1">
      <c r="A24" s="1" t="s">
        <v>20</v>
      </c>
      <c r="B24" s="9">
        <f t="shared" si="3"/>
        <v>226</v>
      </c>
      <c r="C24" s="10">
        <v>146</v>
      </c>
      <c r="D24" s="10">
        <v>80</v>
      </c>
      <c r="E24" s="1" t="s">
        <v>20</v>
      </c>
      <c r="F24" s="9">
        <f t="shared" si="2"/>
        <v>230</v>
      </c>
      <c r="G24" s="10">
        <v>150</v>
      </c>
      <c r="H24" s="10">
        <v>80</v>
      </c>
      <c r="I24" s="10">
        <f t="shared" si="0"/>
        <v>4</v>
      </c>
      <c r="J24" s="10">
        <f t="shared" si="0"/>
        <v>0</v>
      </c>
    </row>
    <row r="25" spans="1:12" ht="24.95" customHeight="1">
      <c r="A25" s="1" t="s">
        <v>21</v>
      </c>
      <c r="B25" s="9">
        <f t="shared" si="3"/>
        <v>233</v>
      </c>
      <c r="C25" s="10">
        <v>143</v>
      </c>
      <c r="D25" s="10">
        <v>90</v>
      </c>
      <c r="E25" s="1" t="s">
        <v>21</v>
      </c>
      <c r="F25" s="9">
        <f t="shared" si="2"/>
        <v>226</v>
      </c>
      <c r="G25" s="10">
        <v>137</v>
      </c>
      <c r="H25" s="10">
        <v>89</v>
      </c>
      <c r="I25" s="10">
        <f t="shared" si="0"/>
        <v>-6</v>
      </c>
      <c r="J25" s="10">
        <f t="shared" si="0"/>
        <v>-1</v>
      </c>
    </row>
    <row r="26" spans="1:12" ht="24.95" customHeight="1">
      <c r="A26" s="1" t="s">
        <v>22</v>
      </c>
      <c r="B26" s="9">
        <f t="shared" si="3"/>
        <v>802</v>
      </c>
      <c r="C26" s="10">
        <v>451</v>
      </c>
      <c r="D26" s="10">
        <v>351</v>
      </c>
      <c r="E26" s="1" t="s">
        <v>22</v>
      </c>
      <c r="F26" s="9">
        <f t="shared" si="2"/>
        <v>803</v>
      </c>
      <c r="G26" s="10">
        <v>459</v>
      </c>
      <c r="H26" s="10">
        <v>344</v>
      </c>
      <c r="I26" s="10">
        <f t="shared" si="0"/>
        <v>8</v>
      </c>
      <c r="J26" s="10">
        <f t="shared" si="0"/>
        <v>-7</v>
      </c>
    </row>
    <row r="27" spans="1:12" ht="24.95" customHeight="1">
      <c r="A27" s="1" t="s">
        <v>23</v>
      </c>
      <c r="B27" s="9">
        <f t="shared" si="3"/>
        <v>832</v>
      </c>
      <c r="C27" s="10">
        <v>485</v>
      </c>
      <c r="D27" s="10">
        <v>347</v>
      </c>
      <c r="E27" s="1" t="s">
        <v>23</v>
      </c>
      <c r="F27" s="9">
        <f t="shared" si="2"/>
        <v>823</v>
      </c>
      <c r="G27" s="10">
        <v>483</v>
      </c>
      <c r="H27" s="10">
        <v>340</v>
      </c>
      <c r="I27" s="10">
        <f t="shared" si="0"/>
        <v>-2</v>
      </c>
      <c r="J27" s="10">
        <f t="shared" si="0"/>
        <v>-7</v>
      </c>
    </row>
    <row r="28" spans="1:12" ht="24.95" customHeight="1">
      <c r="A28" s="1" t="s">
        <v>24</v>
      </c>
      <c r="B28" s="9">
        <f t="shared" si="3"/>
        <v>164</v>
      </c>
      <c r="C28" s="10">
        <v>62</v>
      </c>
      <c r="D28" s="10">
        <v>102</v>
      </c>
      <c r="E28" s="1" t="s">
        <v>24</v>
      </c>
      <c r="F28" s="9">
        <f t="shared" si="2"/>
        <v>165</v>
      </c>
      <c r="G28" s="10">
        <v>64</v>
      </c>
      <c r="H28" s="10">
        <v>101</v>
      </c>
      <c r="I28" s="10">
        <f t="shared" si="0"/>
        <v>2</v>
      </c>
      <c r="J28" s="10">
        <f t="shared" si="0"/>
        <v>-1</v>
      </c>
    </row>
    <row r="29" spans="1:12" ht="24.95" customHeight="1">
      <c r="A29" s="1" t="s">
        <v>25</v>
      </c>
      <c r="B29" s="9">
        <f t="shared" si="3"/>
        <v>222</v>
      </c>
      <c r="C29" s="10">
        <v>77</v>
      </c>
      <c r="D29" s="10">
        <v>145</v>
      </c>
      <c r="E29" s="1" t="s">
        <v>25</v>
      </c>
      <c r="F29" s="9">
        <f t="shared" si="2"/>
        <v>220</v>
      </c>
      <c r="G29" s="10">
        <v>77</v>
      </c>
      <c r="H29" s="10">
        <v>143</v>
      </c>
      <c r="I29" s="10">
        <f t="shared" si="0"/>
        <v>0</v>
      </c>
      <c r="J29" s="10">
        <f t="shared" si="0"/>
        <v>-2</v>
      </c>
    </row>
    <row r="30" spans="1:12" ht="24.95" customHeight="1">
      <c r="A30" s="1" t="s">
        <v>67</v>
      </c>
      <c r="B30" s="9">
        <f t="shared" si="3"/>
        <v>89</v>
      </c>
      <c r="C30" s="10">
        <v>26</v>
      </c>
      <c r="D30" s="10">
        <v>63</v>
      </c>
      <c r="E30" s="1" t="s">
        <v>67</v>
      </c>
      <c r="F30" s="9">
        <f t="shared" si="2"/>
        <v>96</v>
      </c>
      <c r="G30" s="10">
        <v>27</v>
      </c>
      <c r="H30" s="10">
        <v>69</v>
      </c>
      <c r="I30" s="10">
        <f t="shared" si="0"/>
        <v>1</v>
      </c>
      <c r="J30" s="10">
        <f t="shared" si="0"/>
        <v>6</v>
      </c>
    </row>
    <row r="31" spans="1:12" ht="27" customHeight="1">
      <c r="A31" s="1" t="s">
        <v>118</v>
      </c>
      <c r="B31" s="9">
        <f t="shared" si="3"/>
        <v>231</v>
      </c>
      <c r="C31" s="10">
        <v>118</v>
      </c>
      <c r="D31" s="10">
        <v>113</v>
      </c>
      <c r="E31" s="22" t="s">
        <v>114</v>
      </c>
      <c r="F31" s="9">
        <f t="shared" si="2"/>
        <v>228</v>
      </c>
      <c r="G31" s="10">
        <v>116</v>
      </c>
      <c r="H31" s="10">
        <v>112</v>
      </c>
      <c r="I31" s="10">
        <f>SUM(G31-C31)</f>
        <v>-2</v>
      </c>
      <c r="J31" s="10">
        <f>SUM(H31-D31)</f>
        <v>-1</v>
      </c>
    </row>
    <row r="32" spans="1:12" ht="27" customHeight="1">
      <c r="A32" s="1" t="s">
        <v>119</v>
      </c>
      <c r="B32" s="9">
        <f t="shared" si="3"/>
        <v>599</v>
      </c>
      <c r="C32" s="10">
        <v>430</v>
      </c>
      <c r="D32" s="10">
        <v>169</v>
      </c>
      <c r="E32" s="22" t="s">
        <v>115</v>
      </c>
      <c r="F32" s="9">
        <f t="shared" si="2"/>
        <v>612</v>
      </c>
      <c r="G32" s="10">
        <v>436</v>
      </c>
      <c r="H32" s="10">
        <v>176</v>
      </c>
      <c r="I32" s="10">
        <f>SUM(G32-C32)</f>
        <v>6</v>
      </c>
      <c r="J32" s="10">
        <f>SUM(H32-D32)</f>
        <v>7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>
    <pageSetUpPr fitToPage="1"/>
  </sheetPr>
  <dimension ref="A1:L32"/>
  <sheetViews>
    <sheetView topLeftCell="A15" workbookViewId="0">
      <selection activeCell="C6" sqref="C6:D32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8" t="s">
        <v>27</v>
      </c>
      <c r="B3" s="160" t="s">
        <v>127</v>
      </c>
      <c r="C3" s="167"/>
      <c r="D3" s="168"/>
      <c r="E3" s="158" t="s">
        <v>27</v>
      </c>
      <c r="F3" s="169" t="s">
        <v>128</v>
      </c>
      <c r="G3" s="170"/>
      <c r="H3" s="171"/>
      <c r="I3" s="160" t="s">
        <v>2</v>
      </c>
      <c r="J3" s="168"/>
    </row>
    <row r="4" spans="1:10" ht="27.75" customHeight="1">
      <c r="A4" s="159"/>
      <c r="B4" s="7" t="s">
        <v>28</v>
      </c>
      <c r="C4" s="7" t="s">
        <v>0</v>
      </c>
      <c r="D4" s="7" t="s">
        <v>1</v>
      </c>
      <c r="E4" s="159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37427</v>
      </c>
      <c r="C5" s="9">
        <f>SUM(C6:C32)</f>
        <v>27339</v>
      </c>
      <c r="D5" s="9">
        <f>SUM(D6:D32)</f>
        <v>10088</v>
      </c>
      <c r="E5" s="8" t="s">
        <v>26</v>
      </c>
      <c r="F5" s="9">
        <f>G5+H5</f>
        <v>37784</v>
      </c>
      <c r="G5" s="9">
        <f>SUM(G6:G32)</f>
        <v>27599</v>
      </c>
      <c r="H5" s="9">
        <f>SUM(H6:H32)</f>
        <v>10185</v>
      </c>
      <c r="I5" s="9">
        <f t="shared" ref="I5:J30" si="0">SUM(G5-C5)</f>
        <v>260</v>
      </c>
      <c r="J5" s="9">
        <f t="shared" si="0"/>
        <v>97</v>
      </c>
    </row>
    <row r="6" spans="1:10" ht="24.95" customHeight="1">
      <c r="A6" s="1" t="s">
        <v>3</v>
      </c>
      <c r="B6" s="9">
        <f>C6+D6</f>
        <v>2556</v>
      </c>
      <c r="C6" s="24">
        <v>1630</v>
      </c>
      <c r="D6" s="10">
        <v>926</v>
      </c>
      <c r="E6" s="1" t="s">
        <v>3</v>
      </c>
      <c r="F6" s="9">
        <f>G6+H6</f>
        <v>2542</v>
      </c>
      <c r="G6" s="24">
        <v>1624</v>
      </c>
      <c r="H6" s="10">
        <v>918</v>
      </c>
      <c r="I6" s="10">
        <f t="shared" si="0"/>
        <v>-6</v>
      </c>
      <c r="J6" s="10">
        <f t="shared" si="0"/>
        <v>-8</v>
      </c>
    </row>
    <row r="7" spans="1:10" ht="24.95" customHeight="1">
      <c r="A7" s="1" t="s">
        <v>4</v>
      </c>
      <c r="B7" s="9">
        <f>C7+D7</f>
        <v>2358</v>
      </c>
      <c r="C7" s="10">
        <v>1689</v>
      </c>
      <c r="D7" s="10">
        <v>669</v>
      </c>
      <c r="E7" s="1" t="s">
        <v>4</v>
      </c>
      <c r="F7" s="9">
        <f>G7+H7</f>
        <v>2370</v>
      </c>
      <c r="G7" s="10">
        <v>1687</v>
      </c>
      <c r="H7" s="10">
        <v>683</v>
      </c>
      <c r="I7" s="10">
        <f t="shared" si="0"/>
        <v>-2</v>
      </c>
      <c r="J7" s="10">
        <f t="shared" si="0"/>
        <v>14</v>
      </c>
    </row>
    <row r="8" spans="1:10" ht="24.95" customHeight="1">
      <c r="A8" s="1" t="s">
        <v>5</v>
      </c>
      <c r="B8" s="9">
        <f t="shared" ref="B8:B19" si="1">C8+D8</f>
        <v>7622</v>
      </c>
      <c r="C8" s="10">
        <v>4849</v>
      </c>
      <c r="D8" s="10">
        <v>2773</v>
      </c>
      <c r="E8" s="1" t="s">
        <v>5</v>
      </c>
      <c r="F8" s="9">
        <f t="shared" ref="F8:F32" si="2">G8+H8</f>
        <v>7719</v>
      </c>
      <c r="G8" s="10">
        <v>4910</v>
      </c>
      <c r="H8" s="10">
        <v>2809</v>
      </c>
      <c r="I8" s="10">
        <f>SUM(G8-C8)</f>
        <v>61</v>
      </c>
      <c r="J8" s="10">
        <f t="shared" si="0"/>
        <v>36</v>
      </c>
    </row>
    <row r="9" spans="1:10" ht="24.95" customHeight="1">
      <c r="A9" s="1" t="s">
        <v>61</v>
      </c>
      <c r="B9" s="9">
        <f t="shared" si="1"/>
        <v>3028</v>
      </c>
      <c r="C9" s="10">
        <v>2228</v>
      </c>
      <c r="D9" s="10">
        <v>800</v>
      </c>
      <c r="E9" s="1" t="s">
        <v>61</v>
      </c>
      <c r="F9" s="9">
        <f t="shared" si="2"/>
        <v>3082</v>
      </c>
      <c r="G9" s="10">
        <v>2273</v>
      </c>
      <c r="H9" s="10">
        <v>809</v>
      </c>
      <c r="I9" s="10">
        <f t="shared" si="0"/>
        <v>45</v>
      </c>
      <c r="J9" s="10">
        <f t="shared" si="0"/>
        <v>9</v>
      </c>
    </row>
    <row r="10" spans="1:10" ht="24.95" customHeight="1">
      <c r="A10" s="1" t="s">
        <v>6</v>
      </c>
      <c r="B10" s="9">
        <f t="shared" si="1"/>
        <v>138</v>
      </c>
      <c r="C10" s="10">
        <v>77</v>
      </c>
      <c r="D10" s="10">
        <v>61</v>
      </c>
      <c r="E10" s="1" t="s">
        <v>6</v>
      </c>
      <c r="F10" s="9">
        <f t="shared" si="2"/>
        <v>137</v>
      </c>
      <c r="G10" s="10">
        <v>77</v>
      </c>
      <c r="H10" s="10">
        <v>60</v>
      </c>
      <c r="I10" s="10">
        <f t="shared" si="0"/>
        <v>0</v>
      </c>
      <c r="J10" s="10">
        <f t="shared" si="0"/>
        <v>-1</v>
      </c>
    </row>
    <row r="11" spans="1:10" ht="24.95" customHeight="1">
      <c r="A11" s="1" t="s">
        <v>7</v>
      </c>
      <c r="B11" s="9">
        <f t="shared" si="1"/>
        <v>596</v>
      </c>
      <c r="C11" s="10">
        <v>490</v>
      </c>
      <c r="D11" s="10">
        <v>106</v>
      </c>
      <c r="E11" s="1" t="s">
        <v>7</v>
      </c>
      <c r="F11" s="9">
        <f t="shared" si="2"/>
        <v>608</v>
      </c>
      <c r="G11" s="10">
        <v>497</v>
      </c>
      <c r="H11" s="10">
        <v>111</v>
      </c>
      <c r="I11" s="10">
        <f t="shared" si="0"/>
        <v>7</v>
      </c>
      <c r="J11" s="10">
        <f t="shared" si="0"/>
        <v>5</v>
      </c>
    </row>
    <row r="12" spans="1:10" ht="24.95" customHeight="1">
      <c r="A12" s="1" t="s">
        <v>8</v>
      </c>
      <c r="B12" s="9">
        <f t="shared" si="1"/>
        <v>2098</v>
      </c>
      <c r="C12" s="10">
        <v>1903</v>
      </c>
      <c r="D12" s="10">
        <v>195</v>
      </c>
      <c r="E12" s="1" t="s">
        <v>8</v>
      </c>
      <c r="F12" s="9">
        <f t="shared" si="2"/>
        <v>2126</v>
      </c>
      <c r="G12" s="10">
        <v>1928</v>
      </c>
      <c r="H12" s="10">
        <v>198</v>
      </c>
      <c r="I12" s="10">
        <f t="shared" si="0"/>
        <v>25</v>
      </c>
      <c r="J12" s="10">
        <f t="shared" si="0"/>
        <v>3</v>
      </c>
    </row>
    <row r="13" spans="1:10" ht="24.95" customHeight="1">
      <c r="A13" s="1" t="s">
        <v>9</v>
      </c>
      <c r="B13" s="9">
        <f t="shared" si="1"/>
        <v>817</v>
      </c>
      <c r="C13" s="10">
        <v>595</v>
      </c>
      <c r="D13" s="10">
        <v>222</v>
      </c>
      <c r="E13" s="1" t="s">
        <v>9</v>
      </c>
      <c r="F13" s="9">
        <f t="shared" si="2"/>
        <v>846</v>
      </c>
      <c r="G13" s="10">
        <v>618</v>
      </c>
      <c r="H13" s="10">
        <v>228</v>
      </c>
      <c r="I13" s="10">
        <f t="shared" si="0"/>
        <v>23</v>
      </c>
      <c r="J13" s="10">
        <f t="shared" si="0"/>
        <v>6</v>
      </c>
    </row>
    <row r="14" spans="1:10" ht="24.95" customHeight="1">
      <c r="A14" s="1" t="s">
        <v>10</v>
      </c>
      <c r="B14" s="9">
        <f t="shared" si="1"/>
        <v>859</v>
      </c>
      <c r="C14" s="10">
        <v>746</v>
      </c>
      <c r="D14" s="10">
        <v>113</v>
      </c>
      <c r="E14" s="1" t="s">
        <v>10</v>
      </c>
      <c r="F14" s="9">
        <f t="shared" si="2"/>
        <v>882</v>
      </c>
      <c r="G14" s="10">
        <v>767</v>
      </c>
      <c r="H14" s="10">
        <v>115</v>
      </c>
      <c r="I14" s="10">
        <f t="shared" si="0"/>
        <v>21</v>
      </c>
      <c r="J14" s="10">
        <f t="shared" si="0"/>
        <v>2</v>
      </c>
    </row>
    <row r="15" spans="1:10" ht="24.95" customHeight="1">
      <c r="A15" s="1" t="s">
        <v>11</v>
      </c>
      <c r="B15" s="9">
        <f t="shared" si="1"/>
        <v>4431</v>
      </c>
      <c r="C15" s="10">
        <v>3731</v>
      </c>
      <c r="D15" s="10">
        <v>700</v>
      </c>
      <c r="E15" s="1" t="s">
        <v>11</v>
      </c>
      <c r="F15" s="9">
        <f t="shared" si="2"/>
        <v>4489</v>
      </c>
      <c r="G15" s="10">
        <v>3765</v>
      </c>
      <c r="H15" s="10">
        <v>724</v>
      </c>
      <c r="I15" s="10">
        <f t="shared" si="0"/>
        <v>34</v>
      </c>
      <c r="J15" s="10">
        <f t="shared" si="0"/>
        <v>24</v>
      </c>
    </row>
    <row r="16" spans="1:10" ht="24.95" customHeight="1">
      <c r="A16" s="1" t="s">
        <v>12</v>
      </c>
      <c r="B16" s="9">
        <f t="shared" si="1"/>
        <v>3360</v>
      </c>
      <c r="C16" s="10">
        <v>2833</v>
      </c>
      <c r="D16" s="10">
        <v>527</v>
      </c>
      <c r="E16" s="1" t="s">
        <v>12</v>
      </c>
      <c r="F16" s="9">
        <f t="shared" si="2"/>
        <v>3383</v>
      </c>
      <c r="G16" s="10">
        <v>2870</v>
      </c>
      <c r="H16" s="10">
        <v>513</v>
      </c>
      <c r="I16" s="10">
        <f t="shared" si="0"/>
        <v>37</v>
      </c>
      <c r="J16" s="10">
        <f t="shared" si="0"/>
        <v>-14</v>
      </c>
    </row>
    <row r="17" spans="1:12" ht="24.95" customHeight="1">
      <c r="A17" s="1" t="s">
        <v>13</v>
      </c>
      <c r="B17" s="9">
        <f t="shared" si="1"/>
        <v>2055</v>
      </c>
      <c r="C17" s="10">
        <v>1815</v>
      </c>
      <c r="D17" s="10">
        <v>240</v>
      </c>
      <c r="E17" s="1" t="s">
        <v>13</v>
      </c>
      <c r="F17" s="9">
        <f t="shared" si="2"/>
        <v>2055</v>
      </c>
      <c r="G17" s="10">
        <v>1819</v>
      </c>
      <c r="H17" s="10">
        <v>236</v>
      </c>
      <c r="I17" s="10">
        <f t="shared" si="0"/>
        <v>4</v>
      </c>
      <c r="J17" s="10">
        <f t="shared" si="0"/>
        <v>-4</v>
      </c>
    </row>
    <row r="18" spans="1:12" ht="24.95" customHeight="1">
      <c r="A18" s="1" t="s">
        <v>14</v>
      </c>
      <c r="B18" s="9">
        <f t="shared" si="1"/>
        <v>2578</v>
      </c>
      <c r="C18" s="10">
        <v>2042</v>
      </c>
      <c r="D18" s="10">
        <v>536</v>
      </c>
      <c r="E18" s="1" t="s">
        <v>14</v>
      </c>
      <c r="F18" s="9">
        <f t="shared" si="2"/>
        <v>2582</v>
      </c>
      <c r="G18" s="10">
        <v>2048</v>
      </c>
      <c r="H18" s="10">
        <v>534</v>
      </c>
      <c r="I18" s="10">
        <f t="shared" si="0"/>
        <v>6</v>
      </c>
      <c r="J18" s="10">
        <f t="shared" si="0"/>
        <v>-2</v>
      </c>
      <c r="L18" s="21"/>
    </row>
    <row r="19" spans="1:12" ht="24.95" customHeight="1">
      <c r="A19" s="1" t="s">
        <v>15</v>
      </c>
      <c r="B19" s="9">
        <f t="shared" si="1"/>
        <v>4</v>
      </c>
      <c r="C19" s="10">
        <v>2</v>
      </c>
      <c r="D19" s="10">
        <v>2</v>
      </c>
      <c r="E19" s="1" t="s">
        <v>15</v>
      </c>
      <c r="F19" s="9">
        <f t="shared" si="2"/>
        <v>3</v>
      </c>
      <c r="G19" s="10">
        <v>2</v>
      </c>
      <c r="H19" s="10">
        <v>1</v>
      </c>
      <c r="I19" s="10">
        <f t="shared" si="0"/>
        <v>0</v>
      </c>
      <c r="J19" s="10">
        <f t="shared" si="0"/>
        <v>-1</v>
      </c>
    </row>
    <row r="20" spans="1:12" ht="24.95" customHeight="1">
      <c r="A20" s="1" t="s">
        <v>116</v>
      </c>
      <c r="B20" s="9">
        <f>C20+D20</f>
        <v>20</v>
      </c>
      <c r="C20" s="10">
        <v>5</v>
      </c>
      <c r="D20" s="10">
        <v>15</v>
      </c>
      <c r="E20" s="1" t="s">
        <v>116</v>
      </c>
      <c r="F20" s="9">
        <f>G20+H20</f>
        <v>20</v>
      </c>
      <c r="G20" s="10">
        <v>5</v>
      </c>
      <c r="H20" s="10">
        <v>15</v>
      </c>
      <c r="I20" s="10">
        <f t="shared" si="0"/>
        <v>0</v>
      </c>
      <c r="J20" s="10">
        <f t="shared" si="0"/>
        <v>0</v>
      </c>
    </row>
    <row r="21" spans="1:12" ht="24.95" customHeight="1">
      <c r="A21" s="1" t="s">
        <v>17</v>
      </c>
      <c r="B21" s="9">
        <f t="shared" ref="B21:B32" si="3">C21+D21</f>
        <v>918</v>
      </c>
      <c r="C21" s="10">
        <v>469</v>
      </c>
      <c r="D21" s="10">
        <v>449</v>
      </c>
      <c r="E21" s="1" t="s">
        <v>17</v>
      </c>
      <c r="F21" s="9">
        <f t="shared" si="2"/>
        <v>921</v>
      </c>
      <c r="G21" s="10">
        <v>470</v>
      </c>
      <c r="H21" s="10">
        <v>451</v>
      </c>
      <c r="I21" s="10">
        <f t="shared" si="0"/>
        <v>1</v>
      </c>
      <c r="J21" s="10">
        <f t="shared" si="0"/>
        <v>2</v>
      </c>
    </row>
    <row r="22" spans="1:12" ht="24.95" customHeight="1">
      <c r="A22" s="1" t="s">
        <v>18</v>
      </c>
      <c r="B22" s="9">
        <f t="shared" si="3"/>
        <v>406</v>
      </c>
      <c r="C22" s="10">
        <v>224</v>
      </c>
      <c r="D22" s="10">
        <v>182</v>
      </c>
      <c r="E22" s="1" t="s">
        <v>18</v>
      </c>
      <c r="F22" s="9">
        <f t="shared" si="2"/>
        <v>411</v>
      </c>
      <c r="G22" s="10">
        <v>226</v>
      </c>
      <c r="H22" s="10">
        <v>185</v>
      </c>
      <c r="I22" s="10">
        <f t="shared" si="0"/>
        <v>2</v>
      </c>
      <c r="J22" s="10">
        <f t="shared" si="0"/>
        <v>3</v>
      </c>
    </row>
    <row r="23" spans="1:12" ht="24.95" customHeight="1">
      <c r="A23" s="1" t="s">
        <v>19</v>
      </c>
      <c r="B23" s="9">
        <f t="shared" si="3"/>
        <v>180</v>
      </c>
      <c r="C23" s="10">
        <v>62</v>
      </c>
      <c r="D23" s="10">
        <v>118</v>
      </c>
      <c r="E23" s="1" t="s">
        <v>19</v>
      </c>
      <c r="F23" s="9">
        <f t="shared" si="2"/>
        <v>184</v>
      </c>
      <c r="G23" s="10">
        <v>63</v>
      </c>
      <c r="H23" s="10">
        <v>121</v>
      </c>
      <c r="I23" s="10">
        <f t="shared" si="0"/>
        <v>1</v>
      </c>
      <c r="J23" s="10">
        <f t="shared" si="0"/>
        <v>3</v>
      </c>
    </row>
    <row r="24" spans="1:12" ht="24.95" customHeight="1">
      <c r="A24" s="1" t="s">
        <v>20</v>
      </c>
      <c r="B24" s="9">
        <f t="shared" si="3"/>
        <v>230</v>
      </c>
      <c r="C24" s="10">
        <v>150</v>
      </c>
      <c r="D24" s="10">
        <v>80</v>
      </c>
      <c r="E24" s="1" t="s">
        <v>20</v>
      </c>
      <c r="F24" s="9">
        <f t="shared" si="2"/>
        <v>228</v>
      </c>
      <c r="G24" s="10">
        <v>146</v>
      </c>
      <c r="H24" s="10">
        <v>82</v>
      </c>
      <c r="I24" s="10">
        <f t="shared" si="0"/>
        <v>-4</v>
      </c>
      <c r="J24" s="10">
        <f t="shared" si="0"/>
        <v>2</v>
      </c>
    </row>
    <row r="25" spans="1:12" ht="24.95" customHeight="1">
      <c r="A25" s="1" t="s">
        <v>21</v>
      </c>
      <c r="B25" s="9">
        <f t="shared" si="3"/>
        <v>226</v>
      </c>
      <c r="C25" s="10">
        <v>137</v>
      </c>
      <c r="D25" s="10">
        <v>89</v>
      </c>
      <c r="E25" s="1" t="s">
        <v>21</v>
      </c>
      <c r="F25" s="9">
        <f t="shared" si="2"/>
        <v>230</v>
      </c>
      <c r="G25" s="10">
        <v>140</v>
      </c>
      <c r="H25" s="10">
        <v>90</v>
      </c>
      <c r="I25" s="10">
        <f t="shared" si="0"/>
        <v>3</v>
      </c>
      <c r="J25" s="10">
        <f t="shared" si="0"/>
        <v>1</v>
      </c>
    </row>
    <row r="26" spans="1:12" ht="24.95" customHeight="1">
      <c r="A26" s="1" t="s">
        <v>22</v>
      </c>
      <c r="B26" s="9">
        <f t="shared" si="3"/>
        <v>803</v>
      </c>
      <c r="C26" s="10">
        <v>459</v>
      </c>
      <c r="D26" s="10">
        <v>344</v>
      </c>
      <c r="E26" s="1" t="s">
        <v>22</v>
      </c>
      <c r="F26" s="9">
        <f t="shared" si="2"/>
        <v>808</v>
      </c>
      <c r="G26" s="10">
        <v>467</v>
      </c>
      <c r="H26" s="10">
        <v>341</v>
      </c>
      <c r="I26" s="10">
        <f t="shared" si="0"/>
        <v>8</v>
      </c>
      <c r="J26" s="10">
        <f t="shared" si="0"/>
        <v>-3</v>
      </c>
    </row>
    <row r="27" spans="1:12" ht="24.95" customHeight="1">
      <c r="A27" s="1" t="s">
        <v>23</v>
      </c>
      <c r="B27" s="9">
        <f t="shared" si="3"/>
        <v>823</v>
      </c>
      <c r="C27" s="10">
        <v>483</v>
      </c>
      <c r="D27" s="10">
        <v>340</v>
      </c>
      <c r="E27" s="1" t="s">
        <v>23</v>
      </c>
      <c r="F27" s="9">
        <f t="shared" si="2"/>
        <v>824</v>
      </c>
      <c r="G27" s="10">
        <v>477</v>
      </c>
      <c r="H27" s="10">
        <v>347</v>
      </c>
      <c r="I27" s="10">
        <f t="shared" si="0"/>
        <v>-6</v>
      </c>
      <c r="J27" s="10">
        <f t="shared" si="0"/>
        <v>7</v>
      </c>
    </row>
    <row r="28" spans="1:12" ht="24.95" customHeight="1">
      <c r="A28" s="1" t="s">
        <v>24</v>
      </c>
      <c r="B28" s="9">
        <f t="shared" si="3"/>
        <v>165</v>
      </c>
      <c r="C28" s="10">
        <v>64</v>
      </c>
      <c r="D28" s="10">
        <v>101</v>
      </c>
      <c r="E28" s="1" t="s">
        <v>24</v>
      </c>
      <c r="F28" s="9">
        <f t="shared" si="2"/>
        <v>162</v>
      </c>
      <c r="G28" s="10">
        <v>62</v>
      </c>
      <c r="H28" s="10">
        <v>100</v>
      </c>
      <c r="I28" s="10">
        <f t="shared" si="0"/>
        <v>-2</v>
      </c>
      <c r="J28" s="10">
        <f t="shared" si="0"/>
        <v>-1</v>
      </c>
    </row>
    <row r="29" spans="1:12" ht="24.95" customHeight="1">
      <c r="A29" s="1" t="s">
        <v>25</v>
      </c>
      <c r="B29" s="9">
        <f t="shared" si="3"/>
        <v>220</v>
      </c>
      <c r="C29" s="10">
        <v>77</v>
      </c>
      <c r="D29" s="10">
        <v>143</v>
      </c>
      <c r="E29" s="1" t="s">
        <v>25</v>
      </c>
      <c r="F29" s="9">
        <f t="shared" si="2"/>
        <v>225</v>
      </c>
      <c r="G29" s="10">
        <v>81</v>
      </c>
      <c r="H29" s="10">
        <v>144</v>
      </c>
      <c r="I29" s="10">
        <f t="shared" si="0"/>
        <v>4</v>
      </c>
      <c r="J29" s="10">
        <f t="shared" si="0"/>
        <v>1</v>
      </c>
    </row>
    <row r="30" spans="1:12" ht="24.95" customHeight="1">
      <c r="A30" s="1" t="s">
        <v>67</v>
      </c>
      <c r="B30" s="9">
        <f t="shared" si="3"/>
        <v>96</v>
      </c>
      <c r="C30" s="10">
        <v>27</v>
      </c>
      <c r="D30" s="10">
        <v>69</v>
      </c>
      <c r="E30" s="1" t="s">
        <v>67</v>
      </c>
      <c r="F30" s="9">
        <f t="shared" si="2"/>
        <v>95</v>
      </c>
      <c r="G30" s="10">
        <v>28</v>
      </c>
      <c r="H30" s="10">
        <v>67</v>
      </c>
      <c r="I30" s="10">
        <f t="shared" si="0"/>
        <v>1</v>
      </c>
      <c r="J30" s="10">
        <f t="shared" si="0"/>
        <v>-2</v>
      </c>
    </row>
    <row r="31" spans="1:12" ht="27" customHeight="1">
      <c r="A31" s="1" t="s">
        <v>118</v>
      </c>
      <c r="B31" s="9">
        <f t="shared" si="3"/>
        <v>228</v>
      </c>
      <c r="C31" s="10">
        <v>116</v>
      </c>
      <c r="D31" s="10">
        <v>112</v>
      </c>
      <c r="E31" s="22" t="s">
        <v>114</v>
      </c>
      <c r="F31" s="9">
        <f t="shared" si="2"/>
        <v>237</v>
      </c>
      <c r="G31" s="10">
        <v>116</v>
      </c>
      <c r="H31" s="10">
        <v>121</v>
      </c>
      <c r="I31" s="10">
        <f>SUM(G31-C31)</f>
        <v>0</v>
      </c>
      <c r="J31" s="10">
        <f>SUM(H31-D31)</f>
        <v>9</v>
      </c>
    </row>
    <row r="32" spans="1:12" ht="27" customHeight="1">
      <c r="A32" s="1" t="s">
        <v>119</v>
      </c>
      <c r="B32" s="9">
        <f t="shared" si="3"/>
        <v>612</v>
      </c>
      <c r="C32" s="10">
        <v>436</v>
      </c>
      <c r="D32" s="10">
        <v>176</v>
      </c>
      <c r="E32" s="22" t="s">
        <v>115</v>
      </c>
      <c r="F32" s="9">
        <f t="shared" si="2"/>
        <v>615</v>
      </c>
      <c r="G32" s="10">
        <v>433</v>
      </c>
      <c r="H32" s="10">
        <v>182</v>
      </c>
      <c r="I32" s="10">
        <f>SUM(G32-C32)</f>
        <v>-3</v>
      </c>
      <c r="J32" s="10">
        <f>SUM(H32-D32)</f>
        <v>6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>
    <pageSetUpPr fitToPage="1"/>
  </sheetPr>
  <dimension ref="A1:L32"/>
  <sheetViews>
    <sheetView workbookViewId="0">
      <selection activeCell="N13" sqref="N13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8" t="s">
        <v>27</v>
      </c>
      <c r="B3" s="160" t="s">
        <v>134</v>
      </c>
      <c r="C3" s="167"/>
      <c r="D3" s="168"/>
      <c r="E3" s="158" t="s">
        <v>27</v>
      </c>
      <c r="F3" s="169" t="s">
        <v>135</v>
      </c>
      <c r="G3" s="170"/>
      <c r="H3" s="171"/>
      <c r="I3" s="160" t="s">
        <v>2</v>
      </c>
      <c r="J3" s="168"/>
    </row>
    <row r="4" spans="1:10" ht="27.75" customHeight="1">
      <c r="A4" s="159"/>
      <c r="B4" s="7" t="s">
        <v>28</v>
      </c>
      <c r="C4" s="7" t="s">
        <v>0</v>
      </c>
      <c r="D4" s="7" t="s">
        <v>1</v>
      </c>
      <c r="E4" s="159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37427</v>
      </c>
      <c r="C5" s="9">
        <f>SUM(C6:C32)</f>
        <v>27339</v>
      </c>
      <c r="D5" s="9">
        <f>SUM(D6:D32)</f>
        <v>10088</v>
      </c>
      <c r="E5" s="8" t="s">
        <v>26</v>
      </c>
      <c r="F5" s="9">
        <f>G5+H5</f>
        <v>38109</v>
      </c>
      <c r="G5" s="9">
        <f>SUM(G6:G32)</f>
        <v>27856</v>
      </c>
      <c r="H5" s="9">
        <f>SUM(H6:H32)</f>
        <v>10253</v>
      </c>
      <c r="I5" s="9">
        <f t="shared" ref="I5:J30" si="0">SUM(G5-C5)</f>
        <v>517</v>
      </c>
      <c r="J5" s="9">
        <f t="shared" si="0"/>
        <v>165</v>
      </c>
    </row>
    <row r="6" spans="1:10" ht="24.95" customHeight="1">
      <c r="A6" s="1" t="s">
        <v>3</v>
      </c>
      <c r="B6" s="9">
        <f>C6+D6</f>
        <v>2556</v>
      </c>
      <c r="C6" s="24">
        <v>1630</v>
      </c>
      <c r="D6" s="10">
        <v>926</v>
      </c>
      <c r="E6" s="1" t="s">
        <v>3</v>
      </c>
      <c r="F6" s="9">
        <f>G6+H6</f>
        <v>2534</v>
      </c>
      <c r="G6" s="24">
        <v>1610</v>
      </c>
      <c r="H6" s="10">
        <v>924</v>
      </c>
      <c r="I6" s="10">
        <f t="shared" si="0"/>
        <v>-20</v>
      </c>
      <c r="J6" s="10">
        <f t="shared" si="0"/>
        <v>-2</v>
      </c>
    </row>
    <row r="7" spans="1:10" ht="24.95" customHeight="1">
      <c r="A7" s="1" t="s">
        <v>4</v>
      </c>
      <c r="B7" s="9">
        <f>C7+D7</f>
        <v>2358</v>
      </c>
      <c r="C7" s="10">
        <v>1689</v>
      </c>
      <c r="D7" s="10">
        <v>669</v>
      </c>
      <c r="E7" s="1" t="s">
        <v>4</v>
      </c>
      <c r="F7" s="9">
        <f>G7+H7</f>
        <v>2408</v>
      </c>
      <c r="G7" s="10">
        <v>1719</v>
      </c>
      <c r="H7" s="10">
        <v>689</v>
      </c>
      <c r="I7" s="10">
        <f t="shared" si="0"/>
        <v>30</v>
      </c>
      <c r="J7" s="10">
        <f t="shared" si="0"/>
        <v>20</v>
      </c>
    </row>
    <row r="8" spans="1:10" ht="24.95" customHeight="1">
      <c r="A8" s="1" t="s">
        <v>5</v>
      </c>
      <c r="B8" s="9">
        <f t="shared" ref="B8:B19" si="1">C8+D8</f>
        <v>7622</v>
      </c>
      <c r="C8" s="10">
        <v>4849</v>
      </c>
      <c r="D8" s="10">
        <v>2773</v>
      </c>
      <c r="E8" s="1" t="s">
        <v>5</v>
      </c>
      <c r="F8" s="9">
        <f t="shared" ref="F8:F32" si="2">G8+H8</f>
        <v>7810</v>
      </c>
      <c r="G8" s="10">
        <v>4977</v>
      </c>
      <c r="H8" s="10">
        <v>2833</v>
      </c>
      <c r="I8" s="10">
        <f>SUM(G8-C8)</f>
        <v>128</v>
      </c>
      <c r="J8" s="10">
        <f t="shared" si="0"/>
        <v>60</v>
      </c>
    </row>
    <row r="9" spans="1:10" ht="24.95" customHeight="1">
      <c r="A9" s="1" t="s">
        <v>61</v>
      </c>
      <c r="B9" s="9">
        <f t="shared" si="1"/>
        <v>3028</v>
      </c>
      <c r="C9" s="10">
        <v>2228</v>
      </c>
      <c r="D9" s="10">
        <v>800</v>
      </c>
      <c r="E9" s="1" t="s">
        <v>61</v>
      </c>
      <c r="F9" s="9">
        <f t="shared" si="2"/>
        <v>3122</v>
      </c>
      <c r="G9" s="10">
        <v>2305</v>
      </c>
      <c r="H9" s="10">
        <v>817</v>
      </c>
      <c r="I9" s="10">
        <f t="shared" si="0"/>
        <v>77</v>
      </c>
      <c r="J9" s="10">
        <f t="shared" si="0"/>
        <v>17</v>
      </c>
    </row>
    <row r="10" spans="1:10" ht="24.95" customHeight="1">
      <c r="A10" s="1" t="s">
        <v>6</v>
      </c>
      <c r="B10" s="9">
        <f t="shared" si="1"/>
        <v>138</v>
      </c>
      <c r="C10" s="10">
        <v>77</v>
      </c>
      <c r="D10" s="10">
        <v>61</v>
      </c>
      <c r="E10" s="1" t="s">
        <v>6</v>
      </c>
      <c r="F10" s="9">
        <f t="shared" si="2"/>
        <v>137</v>
      </c>
      <c r="G10" s="10">
        <v>77</v>
      </c>
      <c r="H10" s="10">
        <v>60</v>
      </c>
      <c r="I10" s="10">
        <f t="shared" si="0"/>
        <v>0</v>
      </c>
      <c r="J10" s="10">
        <f t="shared" si="0"/>
        <v>-1</v>
      </c>
    </row>
    <row r="11" spans="1:10" ht="24.95" customHeight="1">
      <c r="A11" s="1" t="s">
        <v>7</v>
      </c>
      <c r="B11" s="9">
        <f t="shared" si="1"/>
        <v>596</v>
      </c>
      <c r="C11" s="10">
        <v>490</v>
      </c>
      <c r="D11" s="10">
        <v>106</v>
      </c>
      <c r="E11" s="1" t="s">
        <v>7</v>
      </c>
      <c r="F11" s="9">
        <f t="shared" si="2"/>
        <v>641</v>
      </c>
      <c r="G11" s="10">
        <v>531</v>
      </c>
      <c r="H11" s="10">
        <v>110</v>
      </c>
      <c r="I11" s="10">
        <f t="shared" si="0"/>
        <v>41</v>
      </c>
      <c r="J11" s="10">
        <f t="shared" si="0"/>
        <v>4</v>
      </c>
    </row>
    <row r="12" spans="1:10" ht="24.95" customHeight="1">
      <c r="A12" s="1" t="s">
        <v>8</v>
      </c>
      <c r="B12" s="9">
        <f t="shared" si="1"/>
        <v>2098</v>
      </c>
      <c r="C12" s="10">
        <v>1903</v>
      </c>
      <c r="D12" s="10">
        <v>195</v>
      </c>
      <c r="E12" s="1" t="s">
        <v>8</v>
      </c>
      <c r="F12" s="9">
        <f t="shared" si="2"/>
        <v>2124</v>
      </c>
      <c r="G12" s="10">
        <v>1927</v>
      </c>
      <c r="H12" s="10">
        <v>197</v>
      </c>
      <c r="I12" s="10">
        <f t="shared" si="0"/>
        <v>24</v>
      </c>
      <c r="J12" s="10">
        <f t="shared" si="0"/>
        <v>2</v>
      </c>
    </row>
    <row r="13" spans="1:10" ht="24.95" customHeight="1">
      <c r="A13" s="1" t="s">
        <v>9</v>
      </c>
      <c r="B13" s="9">
        <f t="shared" si="1"/>
        <v>817</v>
      </c>
      <c r="C13" s="10">
        <v>595</v>
      </c>
      <c r="D13" s="10">
        <v>222</v>
      </c>
      <c r="E13" s="1" t="s">
        <v>9</v>
      </c>
      <c r="F13" s="9">
        <f t="shared" si="2"/>
        <v>874</v>
      </c>
      <c r="G13" s="10">
        <v>639</v>
      </c>
      <c r="H13" s="10">
        <v>235</v>
      </c>
      <c r="I13" s="10">
        <f t="shared" si="0"/>
        <v>44</v>
      </c>
      <c r="J13" s="10">
        <f t="shared" si="0"/>
        <v>13</v>
      </c>
    </row>
    <row r="14" spans="1:10" ht="24.95" customHeight="1">
      <c r="A14" s="1" t="s">
        <v>10</v>
      </c>
      <c r="B14" s="9">
        <f t="shared" si="1"/>
        <v>859</v>
      </c>
      <c r="C14" s="10">
        <v>746</v>
      </c>
      <c r="D14" s="10">
        <v>113</v>
      </c>
      <c r="E14" s="1" t="s">
        <v>10</v>
      </c>
      <c r="F14" s="9">
        <f t="shared" si="2"/>
        <v>895</v>
      </c>
      <c r="G14" s="10">
        <v>784</v>
      </c>
      <c r="H14" s="10">
        <v>111</v>
      </c>
      <c r="I14" s="10">
        <f t="shared" si="0"/>
        <v>38</v>
      </c>
      <c r="J14" s="10">
        <f t="shared" si="0"/>
        <v>-2</v>
      </c>
    </row>
    <row r="15" spans="1:10" ht="24.95" customHeight="1">
      <c r="A15" s="1" t="s">
        <v>11</v>
      </c>
      <c r="B15" s="9">
        <f t="shared" si="1"/>
        <v>4431</v>
      </c>
      <c r="C15" s="10">
        <v>3731</v>
      </c>
      <c r="D15" s="10">
        <v>700</v>
      </c>
      <c r="E15" s="1" t="s">
        <v>11</v>
      </c>
      <c r="F15" s="9">
        <f t="shared" si="2"/>
        <v>4552</v>
      </c>
      <c r="G15" s="10">
        <v>3822</v>
      </c>
      <c r="H15" s="10">
        <v>730</v>
      </c>
      <c r="I15" s="10">
        <f t="shared" si="0"/>
        <v>91</v>
      </c>
      <c r="J15" s="10">
        <f t="shared" si="0"/>
        <v>30</v>
      </c>
    </row>
    <row r="16" spans="1:10" ht="24.95" customHeight="1">
      <c r="A16" s="1" t="s">
        <v>12</v>
      </c>
      <c r="B16" s="9">
        <f t="shared" si="1"/>
        <v>3360</v>
      </c>
      <c r="C16" s="10">
        <v>2833</v>
      </c>
      <c r="D16" s="10">
        <v>527</v>
      </c>
      <c r="E16" s="1" t="s">
        <v>12</v>
      </c>
      <c r="F16" s="9">
        <f t="shared" si="2"/>
        <v>3380</v>
      </c>
      <c r="G16" s="10">
        <v>2866</v>
      </c>
      <c r="H16" s="10">
        <v>514</v>
      </c>
      <c r="I16" s="10">
        <f t="shared" si="0"/>
        <v>33</v>
      </c>
      <c r="J16" s="10">
        <f t="shared" si="0"/>
        <v>-13</v>
      </c>
    </row>
    <row r="17" spans="1:12" ht="24.95" customHeight="1">
      <c r="A17" s="1" t="s">
        <v>13</v>
      </c>
      <c r="B17" s="9">
        <f t="shared" si="1"/>
        <v>2055</v>
      </c>
      <c r="C17" s="10">
        <v>1815</v>
      </c>
      <c r="D17" s="10">
        <v>240</v>
      </c>
      <c r="E17" s="1" t="s">
        <v>13</v>
      </c>
      <c r="F17" s="9">
        <f t="shared" si="2"/>
        <v>2066</v>
      </c>
      <c r="G17" s="10">
        <v>1833</v>
      </c>
      <c r="H17" s="10">
        <v>233</v>
      </c>
      <c r="I17" s="10">
        <f t="shared" si="0"/>
        <v>18</v>
      </c>
      <c r="J17" s="10">
        <f t="shared" si="0"/>
        <v>-7</v>
      </c>
    </row>
    <row r="18" spans="1:12" ht="24.95" customHeight="1">
      <c r="A18" s="1" t="s">
        <v>14</v>
      </c>
      <c r="B18" s="9">
        <f t="shared" si="1"/>
        <v>2578</v>
      </c>
      <c r="C18" s="10">
        <v>2042</v>
      </c>
      <c r="D18" s="10">
        <v>536</v>
      </c>
      <c r="E18" s="1" t="s">
        <v>14</v>
      </c>
      <c r="F18" s="9">
        <f t="shared" si="2"/>
        <v>2590</v>
      </c>
      <c r="G18" s="10">
        <v>2054</v>
      </c>
      <c r="H18" s="10">
        <v>536</v>
      </c>
      <c r="I18" s="10">
        <f t="shared" si="0"/>
        <v>12</v>
      </c>
      <c r="J18" s="10">
        <f t="shared" si="0"/>
        <v>0</v>
      </c>
      <c r="L18" s="21"/>
    </row>
    <row r="19" spans="1:12" ht="24.95" customHeight="1">
      <c r="A19" s="1" t="s">
        <v>15</v>
      </c>
      <c r="B19" s="9">
        <f t="shared" si="1"/>
        <v>4</v>
      </c>
      <c r="C19" s="10">
        <v>2</v>
      </c>
      <c r="D19" s="10">
        <v>2</v>
      </c>
      <c r="E19" s="1" t="s">
        <v>15</v>
      </c>
      <c r="F19" s="9">
        <f t="shared" si="2"/>
        <v>3</v>
      </c>
      <c r="G19" s="10">
        <v>2</v>
      </c>
      <c r="H19" s="10">
        <v>1</v>
      </c>
      <c r="I19" s="10">
        <f t="shared" si="0"/>
        <v>0</v>
      </c>
      <c r="J19" s="10">
        <f t="shared" si="0"/>
        <v>-1</v>
      </c>
    </row>
    <row r="20" spans="1:12" ht="24.95" customHeight="1">
      <c r="A20" s="1" t="s">
        <v>116</v>
      </c>
      <c r="B20" s="9">
        <f>C20+D20</f>
        <v>20</v>
      </c>
      <c r="C20" s="10">
        <v>5</v>
      </c>
      <c r="D20" s="10">
        <v>15</v>
      </c>
      <c r="E20" s="1" t="s">
        <v>116</v>
      </c>
      <c r="F20" s="9">
        <f>G20+H20</f>
        <v>23</v>
      </c>
      <c r="G20" s="10">
        <v>6</v>
      </c>
      <c r="H20" s="10">
        <v>17</v>
      </c>
      <c r="I20" s="10">
        <f t="shared" si="0"/>
        <v>1</v>
      </c>
      <c r="J20" s="10">
        <f t="shared" si="0"/>
        <v>2</v>
      </c>
    </row>
    <row r="21" spans="1:12" ht="24.95" customHeight="1">
      <c r="A21" s="1" t="s">
        <v>17</v>
      </c>
      <c r="B21" s="9">
        <f t="shared" ref="B21:B32" si="3">C21+D21</f>
        <v>918</v>
      </c>
      <c r="C21" s="10">
        <v>469</v>
      </c>
      <c r="D21" s="10">
        <v>449</v>
      </c>
      <c r="E21" s="1" t="s">
        <v>17</v>
      </c>
      <c r="F21" s="9">
        <f t="shared" si="2"/>
        <v>911</v>
      </c>
      <c r="G21" s="10">
        <v>459</v>
      </c>
      <c r="H21" s="10">
        <v>452</v>
      </c>
      <c r="I21" s="10">
        <f t="shared" si="0"/>
        <v>-10</v>
      </c>
      <c r="J21" s="10">
        <f t="shared" si="0"/>
        <v>3</v>
      </c>
    </row>
    <row r="22" spans="1:12" ht="24.95" customHeight="1">
      <c r="A22" s="1" t="s">
        <v>18</v>
      </c>
      <c r="B22" s="9">
        <f t="shared" si="3"/>
        <v>406</v>
      </c>
      <c r="C22" s="10">
        <v>224</v>
      </c>
      <c r="D22" s="10">
        <v>182</v>
      </c>
      <c r="E22" s="1" t="s">
        <v>18</v>
      </c>
      <c r="F22" s="9">
        <f t="shared" si="2"/>
        <v>415</v>
      </c>
      <c r="G22" s="10">
        <v>225</v>
      </c>
      <c r="H22" s="10">
        <v>190</v>
      </c>
      <c r="I22" s="10">
        <f t="shared" si="0"/>
        <v>1</v>
      </c>
      <c r="J22" s="10">
        <f t="shared" si="0"/>
        <v>8</v>
      </c>
    </row>
    <row r="23" spans="1:12" ht="24.95" customHeight="1">
      <c r="A23" s="1" t="s">
        <v>19</v>
      </c>
      <c r="B23" s="9">
        <f t="shared" si="3"/>
        <v>180</v>
      </c>
      <c r="C23" s="10">
        <v>62</v>
      </c>
      <c r="D23" s="10">
        <v>118</v>
      </c>
      <c r="E23" s="1" t="s">
        <v>19</v>
      </c>
      <c r="F23" s="9">
        <f t="shared" si="2"/>
        <v>189</v>
      </c>
      <c r="G23" s="10">
        <v>67</v>
      </c>
      <c r="H23" s="10">
        <v>122</v>
      </c>
      <c r="I23" s="10">
        <f t="shared" si="0"/>
        <v>5</v>
      </c>
      <c r="J23" s="10">
        <f t="shared" si="0"/>
        <v>4</v>
      </c>
    </row>
    <row r="24" spans="1:12" ht="24.95" customHeight="1">
      <c r="A24" s="1" t="s">
        <v>20</v>
      </c>
      <c r="B24" s="9">
        <f t="shared" si="3"/>
        <v>230</v>
      </c>
      <c r="C24" s="10">
        <v>150</v>
      </c>
      <c r="D24" s="10">
        <v>80</v>
      </c>
      <c r="E24" s="1" t="s">
        <v>20</v>
      </c>
      <c r="F24" s="9">
        <f t="shared" si="2"/>
        <v>230</v>
      </c>
      <c r="G24" s="10">
        <v>149</v>
      </c>
      <c r="H24" s="10">
        <v>81</v>
      </c>
      <c r="I24" s="10">
        <f t="shared" si="0"/>
        <v>-1</v>
      </c>
      <c r="J24" s="10">
        <f t="shared" si="0"/>
        <v>1</v>
      </c>
    </row>
    <row r="25" spans="1:12" ht="24.95" customHeight="1">
      <c r="A25" s="1" t="s">
        <v>21</v>
      </c>
      <c r="B25" s="9">
        <f t="shared" si="3"/>
        <v>226</v>
      </c>
      <c r="C25" s="10">
        <v>137</v>
      </c>
      <c r="D25" s="10">
        <v>89</v>
      </c>
      <c r="E25" s="1" t="s">
        <v>21</v>
      </c>
      <c r="F25" s="9">
        <f t="shared" si="2"/>
        <v>237</v>
      </c>
      <c r="G25" s="10">
        <v>137</v>
      </c>
      <c r="H25" s="10">
        <v>100</v>
      </c>
      <c r="I25" s="10">
        <f t="shared" si="0"/>
        <v>0</v>
      </c>
      <c r="J25" s="10">
        <f t="shared" si="0"/>
        <v>11</v>
      </c>
    </row>
    <row r="26" spans="1:12" ht="24.95" customHeight="1">
      <c r="A26" s="1" t="s">
        <v>22</v>
      </c>
      <c r="B26" s="9">
        <f t="shared" si="3"/>
        <v>803</v>
      </c>
      <c r="C26" s="10">
        <v>459</v>
      </c>
      <c r="D26" s="10">
        <v>344</v>
      </c>
      <c r="E26" s="1" t="s">
        <v>22</v>
      </c>
      <c r="F26" s="9">
        <f t="shared" si="2"/>
        <v>801</v>
      </c>
      <c r="G26" s="10">
        <v>473</v>
      </c>
      <c r="H26" s="10">
        <v>328</v>
      </c>
      <c r="I26" s="10">
        <f t="shared" si="0"/>
        <v>14</v>
      </c>
      <c r="J26" s="10">
        <f t="shared" si="0"/>
        <v>-16</v>
      </c>
    </row>
    <row r="27" spans="1:12" ht="24.95" customHeight="1">
      <c r="A27" s="1" t="s">
        <v>23</v>
      </c>
      <c r="B27" s="9">
        <f t="shared" si="3"/>
        <v>823</v>
      </c>
      <c r="C27" s="10">
        <v>483</v>
      </c>
      <c r="D27" s="10">
        <v>340</v>
      </c>
      <c r="E27" s="1" t="s">
        <v>23</v>
      </c>
      <c r="F27" s="9">
        <f t="shared" si="2"/>
        <v>825</v>
      </c>
      <c r="G27" s="10">
        <v>474</v>
      </c>
      <c r="H27" s="10">
        <v>351</v>
      </c>
      <c r="I27" s="10">
        <f t="shared" si="0"/>
        <v>-9</v>
      </c>
      <c r="J27" s="10">
        <f t="shared" si="0"/>
        <v>11</v>
      </c>
    </row>
    <row r="28" spans="1:12" ht="24.95" customHeight="1">
      <c r="A28" s="1" t="s">
        <v>24</v>
      </c>
      <c r="B28" s="9">
        <f t="shared" si="3"/>
        <v>165</v>
      </c>
      <c r="C28" s="10">
        <v>64</v>
      </c>
      <c r="D28" s="10">
        <v>101</v>
      </c>
      <c r="E28" s="1" t="s">
        <v>24</v>
      </c>
      <c r="F28" s="9">
        <f t="shared" si="2"/>
        <v>160</v>
      </c>
      <c r="G28" s="10">
        <v>60</v>
      </c>
      <c r="H28" s="10">
        <v>100</v>
      </c>
      <c r="I28" s="10">
        <f t="shared" si="0"/>
        <v>-4</v>
      </c>
      <c r="J28" s="10">
        <f t="shared" si="0"/>
        <v>-1</v>
      </c>
    </row>
    <row r="29" spans="1:12" ht="24.95" customHeight="1">
      <c r="A29" s="1" t="s">
        <v>25</v>
      </c>
      <c r="B29" s="9">
        <f t="shared" si="3"/>
        <v>220</v>
      </c>
      <c r="C29" s="10">
        <v>77</v>
      </c>
      <c r="D29" s="10">
        <v>143</v>
      </c>
      <c r="E29" s="1" t="s">
        <v>25</v>
      </c>
      <c r="F29" s="9">
        <f t="shared" si="2"/>
        <v>222</v>
      </c>
      <c r="G29" s="10">
        <v>80</v>
      </c>
      <c r="H29" s="10">
        <v>142</v>
      </c>
      <c r="I29" s="10">
        <f t="shared" si="0"/>
        <v>3</v>
      </c>
      <c r="J29" s="10">
        <f t="shared" si="0"/>
        <v>-1</v>
      </c>
    </row>
    <row r="30" spans="1:12" ht="24.95" customHeight="1">
      <c r="A30" s="1" t="s">
        <v>67</v>
      </c>
      <c r="B30" s="9">
        <f t="shared" si="3"/>
        <v>96</v>
      </c>
      <c r="C30" s="10">
        <v>27</v>
      </c>
      <c r="D30" s="10">
        <v>69</v>
      </c>
      <c r="E30" s="1" t="s">
        <v>67</v>
      </c>
      <c r="F30" s="9">
        <f t="shared" si="2"/>
        <v>100</v>
      </c>
      <c r="G30" s="10">
        <v>29</v>
      </c>
      <c r="H30" s="10">
        <v>71</v>
      </c>
      <c r="I30" s="10">
        <f t="shared" si="0"/>
        <v>2</v>
      </c>
      <c r="J30" s="10">
        <f t="shared" si="0"/>
        <v>2</v>
      </c>
    </row>
    <row r="31" spans="1:12" ht="27" customHeight="1">
      <c r="A31" s="1" t="s">
        <v>118</v>
      </c>
      <c r="B31" s="9">
        <f t="shared" si="3"/>
        <v>228</v>
      </c>
      <c r="C31" s="10">
        <v>116</v>
      </c>
      <c r="D31" s="10">
        <v>112</v>
      </c>
      <c r="E31" s="22" t="s">
        <v>114</v>
      </c>
      <c r="F31" s="9">
        <f t="shared" si="2"/>
        <v>244</v>
      </c>
      <c r="G31" s="10">
        <v>117</v>
      </c>
      <c r="H31" s="10">
        <v>127</v>
      </c>
      <c r="I31" s="10">
        <f>SUM(G31-C31)</f>
        <v>1</v>
      </c>
      <c r="J31" s="10">
        <f>SUM(H31-D31)</f>
        <v>15</v>
      </c>
    </row>
    <row r="32" spans="1:12" ht="27" customHeight="1">
      <c r="A32" s="1" t="s">
        <v>119</v>
      </c>
      <c r="B32" s="9">
        <f t="shared" si="3"/>
        <v>612</v>
      </c>
      <c r="C32" s="10">
        <v>436</v>
      </c>
      <c r="D32" s="10">
        <v>176</v>
      </c>
      <c r="E32" s="22" t="s">
        <v>115</v>
      </c>
      <c r="F32" s="9">
        <f t="shared" si="2"/>
        <v>616</v>
      </c>
      <c r="G32" s="10">
        <v>434</v>
      </c>
      <c r="H32" s="10">
        <v>182</v>
      </c>
      <c r="I32" s="10">
        <f>SUM(G32-C32)</f>
        <v>-2</v>
      </c>
      <c r="J32" s="10">
        <f>SUM(H32-D32)</f>
        <v>6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>
    <pageSetUpPr fitToPage="1"/>
  </sheetPr>
  <dimension ref="A1:L32"/>
  <sheetViews>
    <sheetView workbookViewId="0">
      <selection activeCell="G6" sqref="G6:H32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8" t="s">
        <v>27</v>
      </c>
      <c r="B3" s="160" t="s">
        <v>135</v>
      </c>
      <c r="C3" s="167"/>
      <c r="D3" s="168"/>
      <c r="E3" s="158" t="s">
        <v>27</v>
      </c>
      <c r="F3" s="169" t="s">
        <v>136</v>
      </c>
      <c r="G3" s="170"/>
      <c r="H3" s="171"/>
      <c r="I3" s="160" t="s">
        <v>2</v>
      </c>
      <c r="J3" s="168"/>
    </row>
    <row r="4" spans="1:10" ht="27.75" customHeight="1">
      <c r="A4" s="159"/>
      <c r="B4" s="7" t="s">
        <v>28</v>
      </c>
      <c r="C4" s="7" t="s">
        <v>0</v>
      </c>
      <c r="D4" s="7" t="s">
        <v>1</v>
      </c>
      <c r="E4" s="159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38109</v>
      </c>
      <c r="C5" s="9">
        <f>SUM(C6:C32)</f>
        <v>27856</v>
      </c>
      <c r="D5" s="9">
        <f>SUM(D6:D32)</f>
        <v>10253</v>
      </c>
      <c r="E5" s="8" t="s">
        <v>26</v>
      </c>
      <c r="F5" s="9">
        <f>G5+H5</f>
        <v>38633</v>
      </c>
      <c r="G5" s="9">
        <f>SUM(G6:G32)</f>
        <v>28158</v>
      </c>
      <c r="H5" s="9">
        <f>SUM(H6:H32)</f>
        <v>10475</v>
      </c>
      <c r="I5" s="9">
        <f t="shared" ref="I5:J30" si="0">SUM(G5-C5)</f>
        <v>302</v>
      </c>
      <c r="J5" s="9">
        <f t="shared" si="0"/>
        <v>222</v>
      </c>
    </row>
    <row r="6" spans="1:10" ht="24.95" customHeight="1">
      <c r="A6" s="1" t="s">
        <v>3</v>
      </c>
      <c r="B6" s="9">
        <f>C6+D6</f>
        <v>2534</v>
      </c>
      <c r="C6" s="24">
        <v>1610</v>
      </c>
      <c r="D6" s="10">
        <v>924</v>
      </c>
      <c r="E6" s="1" t="s">
        <v>3</v>
      </c>
      <c r="F6" s="9">
        <f>G6+H6</f>
        <v>2628</v>
      </c>
      <c r="G6" s="24">
        <v>1654</v>
      </c>
      <c r="H6" s="10">
        <v>974</v>
      </c>
      <c r="I6" s="10">
        <f t="shared" si="0"/>
        <v>44</v>
      </c>
      <c r="J6" s="10">
        <f t="shared" si="0"/>
        <v>50</v>
      </c>
    </row>
    <row r="7" spans="1:10" ht="24.95" customHeight="1">
      <c r="A7" s="1" t="s">
        <v>4</v>
      </c>
      <c r="B7" s="9">
        <f>C7+D7</f>
        <v>2408</v>
      </c>
      <c r="C7" s="10">
        <v>1719</v>
      </c>
      <c r="D7" s="10">
        <v>689</v>
      </c>
      <c r="E7" s="1" t="s">
        <v>4</v>
      </c>
      <c r="F7" s="9">
        <f>G7+H7</f>
        <v>2468</v>
      </c>
      <c r="G7" s="10">
        <v>1754</v>
      </c>
      <c r="H7" s="10">
        <v>714</v>
      </c>
      <c r="I7" s="10">
        <f t="shared" si="0"/>
        <v>35</v>
      </c>
      <c r="J7" s="10">
        <f t="shared" si="0"/>
        <v>25</v>
      </c>
    </row>
    <row r="8" spans="1:10" ht="24.95" customHeight="1">
      <c r="A8" s="1" t="s">
        <v>5</v>
      </c>
      <c r="B8" s="9">
        <f t="shared" ref="B8:B19" si="1">C8+D8</f>
        <v>7810</v>
      </c>
      <c r="C8" s="10">
        <v>4977</v>
      </c>
      <c r="D8" s="10">
        <v>2833</v>
      </c>
      <c r="E8" s="1" t="s">
        <v>5</v>
      </c>
      <c r="F8" s="9">
        <f t="shared" ref="F8:F32" si="2">G8+H8</f>
        <v>7894</v>
      </c>
      <c r="G8" s="10">
        <v>5025</v>
      </c>
      <c r="H8" s="10">
        <v>2869</v>
      </c>
      <c r="I8" s="10">
        <f>SUM(G8-C8)</f>
        <v>48</v>
      </c>
      <c r="J8" s="10">
        <f t="shared" si="0"/>
        <v>36</v>
      </c>
    </row>
    <row r="9" spans="1:10" ht="24.95" customHeight="1">
      <c r="A9" s="1" t="s">
        <v>61</v>
      </c>
      <c r="B9" s="9">
        <f t="shared" si="1"/>
        <v>3122</v>
      </c>
      <c r="C9" s="10">
        <v>2305</v>
      </c>
      <c r="D9" s="10">
        <v>817</v>
      </c>
      <c r="E9" s="1" t="s">
        <v>61</v>
      </c>
      <c r="F9" s="9">
        <f t="shared" si="2"/>
        <v>3156</v>
      </c>
      <c r="G9" s="10">
        <v>2327</v>
      </c>
      <c r="H9" s="10">
        <v>829</v>
      </c>
      <c r="I9" s="10">
        <f t="shared" si="0"/>
        <v>22</v>
      </c>
      <c r="J9" s="10">
        <f t="shared" si="0"/>
        <v>12</v>
      </c>
    </row>
    <row r="10" spans="1:10" ht="24.95" customHeight="1">
      <c r="A10" s="1" t="s">
        <v>6</v>
      </c>
      <c r="B10" s="9">
        <f t="shared" si="1"/>
        <v>137</v>
      </c>
      <c r="C10" s="10">
        <v>77</v>
      </c>
      <c r="D10" s="10">
        <v>60</v>
      </c>
      <c r="E10" s="1" t="s">
        <v>6</v>
      </c>
      <c r="F10" s="9">
        <f t="shared" si="2"/>
        <v>138</v>
      </c>
      <c r="G10" s="10">
        <v>77</v>
      </c>
      <c r="H10" s="10">
        <v>61</v>
      </c>
      <c r="I10" s="10">
        <f t="shared" si="0"/>
        <v>0</v>
      </c>
      <c r="J10" s="10">
        <f t="shared" si="0"/>
        <v>1</v>
      </c>
    </row>
    <row r="11" spans="1:10" ht="24.95" customHeight="1">
      <c r="A11" s="1" t="s">
        <v>7</v>
      </c>
      <c r="B11" s="9">
        <f t="shared" si="1"/>
        <v>641</v>
      </c>
      <c r="C11" s="10">
        <v>531</v>
      </c>
      <c r="D11" s="10">
        <v>110</v>
      </c>
      <c r="E11" s="1" t="s">
        <v>7</v>
      </c>
      <c r="F11" s="9">
        <f t="shared" si="2"/>
        <v>650</v>
      </c>
      <c r="G11" s="10">
        <v>541</v>
      </c>
      <c r="H11" s="10">
        <v>109</v>
      </c>
      <c r="I11" s="10">
        <f t="shared" si="0"/>
        <v>10</v>
      </c>
      <c r="J11" s="10">
        <f t="shared" si="0"/>
        <v>-1</v>
      </c>
    </row>
    <row r="12" spans="1:10" ht="24.95" customHeight="1">
      <c r="A12" s="1" t="s">
        <v>8</v>
      </c>
      <c r="B12" s="9">
        <f t="shared" si="1"/>
        <v>2124</v>
      </c>
      <c r="C12" s="10">
        <v>1927</v>
      </c>
      <c r="D12" s="10">
        <v>197</v>
      </c>
      <c r="E12" s="1" t="s">
        <v>8</v>
      </c>
      <c r="F12" s="9">
        <f t="shared" si="2"/>
        <v>2145</v>
      </c>
      <c r="G12" s="10">
        <v>1942</v>
      </c>
      <c r="H12" s="10">
        <v>203</v>
      </c>
      <c r="I12" s="10">
        <f t="shared" si="0"/>
        <v>15</v>
      </c>
      <c r="J12" s="10">
        <f t="shared" si="0"/>
        <v>6</v>
      </c>
    </row>
    <row r="13" spans="1:10" ht="24.95" customHeight="1">
      <c r="A13" s="1" t="s">
        <v>9</v>
      </c>
      <c r="B13" s="9">
        <f t="shared" si="1"/>
        <v>874</v>
      </c>
      <c r="C13" s="10">
        <v>639</v>
      </c>
      <c r="D13" s="10">
        <v>235</v>
      </c>
      <c r="E13" s="1" t="s">
        <v>9</v>
      </c>
      <c r="F13" s="9">
        <f t="shared" si="2"/>
        <v>906</v>
      </c>
      <c r="G13" s="10">
        <v>661</v>
      </c>
      <c r="H13" s="10">
        <v>245</v>
      </c>
      <c r="I13" s="10">
        <f t="shared" si="0"/>
        <v>22</v>
      </c>
      <c r="J13" s="10">
        <f t="shared" si="0"/>
        <v>10</v>
      </c>
    </row>
    <row r="14" spans="1:10" ht="24.95" customHeight="1">
      <c r="A14" s="1" t="s">
        <v>10</v>
      </c>
      <c r="B14" s="9">
        <f t="shared" si="1"/>
        <v>895</v>
      </c>
      <c r="C14" s="10">
        <v>784</v>
      </c>
      <c r="D14" s="10">
        <v>111</v>
      </c>
      <c r="E14" s="1" t="s">
        <v>10</v>
      </c>
      <c r="F14" s="9">
        <f t="shared" si="2"/>
        <v>894</v>
      </c>
      <c r="G14" s="10">
        <v>776</v>
      </c>
      <c r="H14" s="10">
        <v>118</v>
      </c>
      <c r="I14" s="10">
        <f t="shared" si="0"/>
        <v>-8</v>
      </c>
      <c r="J14" s="10">
        <f t="shared" si="0"/>
        <v>7</v>
      </c>
    </row>
    <row r="15" spans="1:10" ht="24.95" customHeight="1">
      <c r="A15" s="1" t="s">
        <v>11</v>
      </c>
      <c r="B15" s="9">
        <f t="shared" si="1"/>
        <v>4552</v>
      </c>
      <c r="C15" s="10">
        <v>3822</v>
      </c>
      <c r="D15" s="10">
        <v>730</v>
      </c>
      <c r="E15" s="1" t="s">
        <v>11</v>
      </c>
      <c r="F15" s="9">
        <f t="shared" si="2"/>
        <v>4570</v>
      </c>
      <c r="G15" s="10">
        <v>3840</v>
      </c>
      <c r="H15" s="10">
        <v>730</v>
      </c>
      <c r="I15" s="10">
        <f t="shared" si="0"/>
        <v>18</v>
      </c>
      <c r="J15" s="10">
        <f t="shared" si="0"/>
        <v>0</v>
      </c>
    </row>
    <row r="16" spans="1:10" ht="24.95" customHeight="1">
      <c r="A16" s="1" t="s">
        <v>12</v>
      </c>
      <c r="B16" s="9">
        <f t="shared" si="1"/>
        <v>3380</v>
      </c>
      <c r="C16" s="10">
        <v>2866</v>
      </c>
      <c r="D16" s="10">
        <v>514</v>
      </c>
      <c r="E16" s="1" t="s">
        <v>12</v>
      </c>
      <c r="F16" s="9">
        <f t="shared" si="2"/>
        <v>3407</v>
      </c>
      <c r="G16" s="10">
        <v>2898</v>
      </c>
      <c r="H16" s="10">
        <v>509</v>
      </c>
      <c r="I16" s="10">
        <f t="shared" si="0"/>
        <v>32</v>
      </c>
      <c r="J16" s="10">
        <f t="shared" si="0"/>
        <v>-5</v>
      </c>
    </row>
    <row r="17" spans="1:12" ht="24.95" customHeight="1">
      <c r="A17" s="1" t="s">
        <v>13</v>
      </c>
      <c r="B17" s="9">
        <f t="shared" si="1"/>
        <v>2066</v>
      </c>
      <c r="C17" s="10">
        <v>1833</v>
      </c>
      <c r="D17" s="10">
        <v>233</v>
      </c>
      <c r="E17" s="1" t="s">
        <v>13</v>
      </c>
      <c r="F17" s="9">
        <f t="shared" si="2"/>
        <v>2081</v>
      </c>
      <c r="G17" s="10">
        <v>1844</v>
      </c>
      <c r="H17" s="10">
        <v>237</v>
      </c>
      <c r="I17" s="10">
        <f t="shared" si="0"/>
        <v>11</v>
      </c>
      <c r="J17" s="10">
        <f t="shared" si="0"/>
        <v>4</v>
      </c>
    </row>
    <row r="18" spans="1:12" ht="24.95" customHeight="1">
      <c r="A18" s="1" t="s">
        <v>14</v>
      </c>
      <c r="B18" s="9">
        <f t="shared" si="1"/>
        <v>2590</v>
      </c>
      <c r="C18" s="10">
        <v>2054</v>
      </c>
      <c r="D18" s="10">
        <v>536</v>
      </c>
      <c r="E18" s="1" t="s">
        <v>14</v>
      </c>
      <c r="F18" s="9">
        <f t="shared" si="2"/>
        <v>2609</v>
      </c>
      <c r="G18" s="10">
        <v>2069</v>
      </c>
      <c r="H18" s="10">
        <v>540</v>
      </c>
      <c r="I18" s="10">
        <f t="shared" si="0"/>
        <v>15</v>
      </c>
      <c r="J18" s="10">
        <f t="shared" si="0"/>
        <v>4</v>
      </c>
      <c r="L18" s="21"/>
    </row>
    <row r="19" spans="1:12" ht="24.95" customHeight="1">
      <c r="A19" s="1" t="s">
        <v>15</v>
      </c>
      <c r="B19" s="9">
        <f t="shared" si="1"/>
        <v>3</v>
      </c>
      <c r="C19" s="10">
        <v>2</v>
      </c>
      <c r="D19" s="10">
        <v>1</v>
      </c>
      <c r="E19" s="1" t="s">
        <v>15</v>
      </c>
      <c r="F19" s="9">
        <f t="shared" si="2"/>
        <v>3</v>
      </c>
      <c r="G19" s="10">
        <v>2</v>
      </c>
      <c r="H19" s="10">
        <v>1</v>
      </c>
      <c r="I19" s="10">
        <f t="shared" si="0"/>
        <v>0</v>
      </c>
      <c r="J19" s="10">
        <f t="shared" si="0"/>
        <v>0</v>
      </c>
    </row>
    <row r="20" spans="1:12" ht="24.95" customHeight="1">
      <c r="A20" s="1" t="s">
        <v>116</v>
      </c>
      <c r="B20" s="9">
        <f>C20+D20</f>
        <v>23</v>
      </c>
      <c r="C20" s="10">
        <v>6</v>
      </c>
      <c r="D20" s="10">
        <v>17</v>
      </c>
      <c r="E20" s="1" t="s">
        <v>116</v>
      </c>
      <c r="F20" s="9">
        <f>G20+H20</f>
        <v>33</v>
      </c>
      <c r="G20" s="10">
        <v>9</v>
      </c>
      <c r="H20" s="10">
        <v>24</v>
      </c>
      <c r="I20" s="10">
        <f t="shared" si="0"/>
        <v>3</v>
      </c>
      <c r="J20" s="10">
        <f t="shared" si="0"/>
        <v>7</v>
      </c>
    </row>
    <row r="21" spans="1:12" ht="24.95" customHeight="1">
      <c r="A21" s="1" t="s">
        <v>17</v>
      </c>
      <c r="B21" s="9">
        <f t="shared" ref="B21:B32" si="3">C21+D21</f>
        <v>911</v>
      </c>
      <c r="C21" s="10">
        <v>459</v>
      </c>
      <c r="D21" s="10">
        <v>452</v>
      </c>
      <c r="E21" s="1" t="s">
        <v>17</v>
      </c>
      <c r="F21" s="9">
        <f t="shared" si="2"/>
        <v>916</v>
      </c>
      <c r="G21" s="10">
        <v>465</v>
      </c>
      <c r="H21" s="10">
        <v>451</v>
      </c>
      <c r="I21" s="10">
        <f t="shared" si="0"/>
        <v>6</v>
      </c>
      <c r="J21" s="10">
        <f t="shared" si="0"/>
        <v>-1</v>
      </c>
    </row>
    <row r="22" spans="1:12" ht="24.95" customHeight="1">
      <c r="A22" s="1" t="s">
        <v>18</v>
      </c>
      <c r="B22" s="9">
        <f t="shared" si="3"/>
        <v>415</v>
      </c>
      <c r="C22" s="10">
        <v>225</v>
      </c>
      <c r="D22" s="10">
        <v>190</v>
      </c>
      <c r="E22" s="1" t="s">
        <v>18</v>
      </c>
      <c r="F22" s="9">
        <f t="shared" si="2"/>
        <v>420</v>
      </c>
      <c r="G22" s="10">
        <v>226</v>
      </c>
      <c r="H22" s="10">
        <v>194</v>
      </c>
      <c r="I22" s="10">
        <f t="shared" si="0"/>
        <v>1</v>
      </c>
      <c r="J22" s="10">
        <f t="shared" si="0"/>
        <v>4</v>
      </c>
    </row>
    <row r="23" spans="1:12" ht="24.95" customHeight="1">
      <c r="A23" s="1" t="s">
        <v>19</v>
      </c>
      <c r="B23" s="9">
        <f t="shared" si="3"/>
        <v>189</v>
      </c>
      <c r="C23" s="10">
        <v>67</v>
      </c>
      <c r="D23" s="10">
        <v>122</v>
      </c>
      <c r="E23" s="1" t="s">
        <v>19</v>
      </c>
      <c r="F23" s="9">
        <f t="shared" si="2"/>
        <v>191</v>
      </c>
      <c r="G23" s="10">
        <v>66</v>
      </c>
      <c r="H23" s="10">
        <v>125</v>
      </c>
      <c r="I23" s="10">
        <f t="shared" si="0"/>
        <v>-1</v>
      </c>
      <c r="J23" s="10">
        <f t="shared" si="0"/>
        <v>3</v>
      </c>
    </row>
    <row r="24" spans="1:12" ht="24.95" customHeight="1">
      <c r="A24" s="1" t="s">
        <v>20</v>
      </c>
      <c r="B24" s="9">
        <f t="shared" si="3"/>
        <v>230</v>
      </c>
      <c r="C24" s="10">
        <v>149</v>
      </c>
      <c r="D24" s="10">
        <v>81</v>
      </c>
      <c r="E24" s="1" t="s">
        <v>20</v>
      </c>
      <c r="F24" s="9">
        <f t="shared" si="2"/>
        <v>231</v>
      </c>
      <c r="G24" s="10">
        <v>148</v>
      </c>
      <c r="H24" s="10">
        <v>83</v>
      </c>
      <c r="I24" s="10">
        <f t="shared" si="0"/>
        <v>-1</v>
      </c>
      <c r="J24" s="10">
        <f t="shared" si="0"/>
        <v>2</v>
      </c>
    </row>
    <row r="25" spans="1:12" ht="24.95" customHeight="1">
      <c r="A25" s="1" t="s">
        <v>21</v>
      </c>
      <c r="B25" s="9">
        <f t="shared" si="3"/>
        <v>237</v>
      </c>
      <c r="C25" s="10">
        <v>137</v>
      </c>
      <c r="D25" s="10">
        <v>100</v>
      </c>
      <c r="E25" s="1" t="s">
        <v>21</v>
      </c>
      <c r="F25" s="9">
        <f t="shared" si="2"/>
        <v>239</v>
      </c>
      <c r="G25" s="10">
        <v>140</v>
      </c>
      <c r="H25" s="10">
        <v>99</v>
      </c>
      <c r="I25" s="10">
        <f t="shared" si="0"/>
        <v>3</v>
      </c>
      <c r="J25" s="10">
        <f t="shared" si="0"/>
        <v>-1</v>
      </c>
    </row>
    <row r="26" spans="1:12" ht="24.95" customHeight="1">
      <c r="A26" s="1" t="s">
        <v>22</v>
      </c>
      <c r="B26" s="9">
        <f t="shared" si="3"/>
        <v>801</v>
      </c>
      <c r="C26" s="10">
        <v>473</v>
      </c>
      <c r="D26" s="10">
        <v>328</v>
      </c>
      <c r="E26" s="1" t="s">
        <v>22</v>
      </c>
      <c r="F26" s="9">
        <f t="shared" si="2"/>
        <v>828</v>
      </c>
      <c r="G26" s="10">
        <v>481</v>
      </c>
      <c r="H26" s="10">
        <v>347</v>
      </c>
      <c r="I26" s="10">
        <f t="shared" si="0"/>
        <v>8</v>
      </c>
      <c r="J26" s="10">
        <f t="shared" si="0"/>
        <v>19</v>
      </c>
    </row>
    <row r="27" spans="1:12" ht="24.95" customHeight="1">
      <c r="A27" s="1" t="s">
        <v>23</v>
      </c>
      <c r="B27" s="9">
        <f t="shared" si="3"/>
        <v>825</v>
      </c>
      <c r="C27" s="10">
        <v>474</v>
      </c>
      <c r="D27" s="10">
        <v>351</v>
      </c>
      <c r="E27" s="1" t="s">
        <v>23</v>
      </c>
      <c r="F27" s="9">
        <f t="shared" si="2"/>
        <v>827</v>
      </c>
      <c r="G27" s="10">
        <v>473</v>
      </c>
      <c r="H27" s="10">
        <v>354</v>
      </c>
      <c r="I27" s="10">
        <f t="shared" si="0"/>
        <v>-1</v>
      </c>
      <c r="J27" s="10">
        <f t="shared" si="0"/>
        <v>3</v>
      </c>
    </row>
    <row r="28" spans="1:12" ht="24.95" customHeight="1">
      <c r="A28" s="1" t="s">
        <v>24</v>
      </c>
      <c r="B28" s="9">
        <f t="shared" si="3"/>
        <v>160</v>
      </c>
      <c r="C28" s="10">
        <v>60</v>
      </c>
      <c r="D28" s="10">
        <v>100</v>
      </c>
      <c r="E28" s="1" t="s">
        <v>24</v>
      </c>
      <c r="F28" s="9">
        <f t="shared" si="2"/>
        <v>160</v>
      </c>
      <c r="G28" s="10">
        <v>60</v>
      </c>
      <c r="H28" s="10">
        <v>100</v>
      </c>
      <c r="I28" s="10">
        <f t="shared" si="0"/>
        <v>0</v>
      </c>
      <c r="J28" s="10">
        <f t="shared" si="0"/>
        <v>0</v>
      </c>
    </row>
    <row r="29" spans="1:12" ht="24.95" customHeight="1">
      <c r="A29" s="1" t="s">
        <v>25</v>
      </c>
      <c r="B29" s="9">
        <f t="shared" si="3"/>
        <v>222</v>
      </c>
      <c r="C29" s="10">
        <v>80</v>
      </c>
      <c r="D29" s="10">
        <v>142</v>
      </c>
      <c r="E29" s="1" t="s">
        <v>25</v>
      </c>
      <c r="F29" s="9">
        <f t="shared" si="2"/>
        <v>235</v>
      </c>
      <c r="G29" s="10">
        <v>83</v>
      </c>
      <c r="H29" s="10">
        <v>152</v>
      </c>
      <c r="I29" s="10">
        <f t="shared" si="0"/>
        <v>3</v>
      </c>
      <c r="J29" s="10">
        <f t="shared" si="0"/>
        <v>10</v>
      </c>
    </row>
    <row r="30" spans="1:12" ht="24.95" customHeight="1">
      <c r="A30" s="1" t="s">
        <v>67</v>
      </c>
      <c r="B30" s="9">
        <f t="shared" si="3"/>
        <v>100</v>
      </c>
      <c r="C30" s="10">
        <v>29</v>
      </c>
      <c r="D30" s="10">
        <v>71</v>
      </c>
      <c r="E30" s="1" t="s">
        <v>67</v>
      </c>
      <c r="F30" s="9">
        <f t="shared" si="2"/>
        <v>99</v>
      </c>
      <c r="G30" s="10">
        <v>29</v>
      </c>
      <c r="H30" s="10">
        <v>70</v>
      </c>
      <c r="I30" s="10">
        <f t="shared" si="0"/>
        <v>0</v>
      </c>
      <c r="J30" s="10">
        <f t="shared" si="0"/>
        <v>-1</v>
      </c>
    </row>
    <row r="31" spans="1:12" ht="27" customHeight="1">
      <c r="A31" s="1" t="s">
        <v>118</v>
      </c>
      <c r="B31" s="9">
        <f t="shared" si="3"/>
        <v>244</v>
      </c>
      <c r="C31" s="10">
        <v>117</v>
      </c>
      <c r="D31" s="10">
        <v>127</v>
      </c>
      <c r="E31" s="22" t="s">
        <v>114</v>
      </c>
      <c r="F31" s="9">
        <f t="shared" si="2"/>
        <v>257</v>
      </c>
      <c r="G31" s="10">
        <v>122</v>
      </c>
      <c r="H31" s="10">
        <v>135</v>
      </c>
      <c r="I31" s="10">
        <f>SUM(G31-C31)</f>
        <v>5</v>
      </c>
      <c r="J31" s="10">
        <f>SUM(H31-D31)</f>
        <v>8</v>
      </c>
    </row>
    <row r="32" spans="1:12" ht="27" customHeight="1">
      <c r="A32" s="1" t="s">
        <v>119</v>
      </c>
      <c r="B32" s="9">
        <f t="shared" si="3"/>
        <v>616</v>
      </c>
      <c r="C32" s="10">
        <v>434</v>
      </c>
      <c r="D32" s="10">
        <v>182</v>
      </c>
      <c r="E32" s="22" t="s">
        <v>115</v>
      </c>
      <c r="F32" s="9">
        <f t="shared" si="2"/>
        <v>648</v>
      </c>
      <c r="G32" s="10">
        <v>446</v>
      </c>
      <c r="H32" s="10">
        <v>202</v>
      </c>
      <c r="I32" s="10">
        <f>SUM(G32-C32)</f>
        <v>12</v>
      </c>
      <c r="J32" s="10">
        <f>SUM(H32-D32)</f>
        <v>20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>
    <pageSetUpPr fitToPage="1"/>
  </sheetPr>
  <dimension ref="A1:L32"/>
  <sheetViews>
    <sheetView workbookViewId="0">
      <selection activeCell="L7" sqref="L7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8" t="s">
        <v>27</v>
      </c>
      <c r="B3" s="160" t="s">
        <v>136</v>
      </c>
      <c r="C3" s="167"/>
      <c r="D3" s="168"/>
      <c r="E3" s="158" t="s">
        <v>27</v>
      </c>
      <c r="F3" s="169" t="s">
        <v>129</v>
      </c>
      <c r="G3" s="170"/>
      <c r="H3" s="171"/>
      <c r="I3" s="160" t="s">
        <v>2</v>
      </c>
      <c r="J3" s="168"/>
    </row>
    <row r="4" spans="1:10" ht="27.75" customHeight="1">
      <c r="A4" s="159"/>
      <c r="B4" s="7" t="s">
        <v>28</v>
      </c>
      <c r="C4" s="7" t="s">
        <v>0</v>
      </c>
      <c r="D4" s="7" t="s">
        <v>1</v>
      </c>
      <c r="E4" s="159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38633</v>
      </c>
      <c r="C5" s="9">
        <f>SUM(C6:C32)</f>
        <v>28158</v>
      </c>
      <c r="D5" s="9">
        <f>SUM(D6:D32)</f>
        <v>10475</v>
      </c>
      <c r="E5" s="8" t="s">
        <v>26</v>
      </c>
      <c r="F5" s="9">
        <f>G5+H5</f>
        <v>39247</v>
      </c>
      <c r="G5" s="9">
        <f>SUM(G6:G32)</f>
        <v>28589</v>
      </c>
      <c r="H5" s="9">
        <f>SUM(H6:H32)</f>
        <v>10658</v>
      </c>
      <c r="I5" s="9">
        <f t="shared" ref="I5:J30" si="0">SUM(G5-C5)</f>
        <v>431</v>
      </c>
      <c r="J5" s="9">
        <f t="shared" si="0"/>
        <v>183</v>
      </c>
    </row>
    <row r="6" spans="1:10" ht="24.95" customHeight="1">
      <c r="A6" s="1" t="s">
        <v>3</v>
      </c>
      <c r="B6" s="9">
        <f>C6+D6</f>
        <v>2628</v>
      </c>
      <c r="C6" s="24">
        <v>1654</v>
      </c>
      <c r="D6" s="10">
        <v>974</v>
      </c>
      <c r="E6" s="1" t="s">
        <v>3</v>
      </c>
      <c r="F6" s="9">
        <f>G6+H6</f>
        <v>2658</v>
      </c>
      <c r="G6" s="24">
        <v>1670</v>
      </c>
      <c r="H6" s="10">
        <v>988</v>
      </c>
      <c r="I6" s="10">
        <f t="shared" si="0"/>
        <v>16</v>
      </c>
      <c r="J6" s="10">
        <f t="shared" si="0"/>
        <v>14</v>
      </c>
    </row>
    <row r="7" spans="1:10" ht="24.95" customHeight="1">
      <c r="A7" s="1" t="s">
        <v>4</v>
      </c>
      <c r="B7" s="9">
        <f>C7+D7</f>
        <v>2468</v>
      </c>
      <c r="C7" s="10">
        <v>1754</v>
      </c>
      <c r="D7" s="10">
        <v>714</v>
      </c>
      <c r="E7" s="1" t="s">
        <v>4</v>
      </c>
      <c r="F7" s="9">
        <f>G7+H7</f>
        <v>2496</v>
      </c>
      <c r="G7" s="10">
        <v>1786</v>
      </c>
      <c r="H7" s="10">
        <v>710</v>
      </c>
      <c r="I7" s="10">
        <f t="shared" si="0"/>
        <v>32</v>
      </c>
      <c r="J7" s="10">
        <f t="shared" si="0"/>
        <v>-4</v>
      </c>
    </row>
    <row r="8" spans="1:10" ht="24.95" customHeight="1">
      <c r="A8" s="1" t="s">
        <v>5</v>
      </c>
      <c r="B8" s="9">
        <f t="shared" ref="B8:B19" si="1">C8+D8</f>
        <v>7894</v>
      </c>
      <c r="C8" s="10">
        <v>5025</v>
      </c>
      <c r="D8" s="10">
        <v>2869</v>
      </c>
      <c r="E8" s="1" t="s">
        <v>5</v>
      </c>
      <c r="F8" s="9">
        <f t="shared" ref="F8:F32" si="2">G8+H8</f>
        <v>8051</v>
      </c>
      <c r="G8" s="10">
        <v>5107</v>
      </c>
      <c r="H8" s="10">
        <v>2944</v>
      </c>
      <c r="I8" s="10">
        <f>SUM(G8-C8)</f>
        <v>82</v>
      </c>
      <c r="J8" s="10">
        <f t="shared" si="0"/>
        <v>75</v>
      </c>
    </row>
    <row r="9" spans="1:10" ht="24.95" customHeight="1">
      <c r="A9" s="1" t="s">
        <v>61</v>
      </c>
      <c r="B9" s="9">
        <f t="shared" si="1"/>
        <v>3156</v>
      </c>
      <c r="C9" s="10">
        <v>2327</v>
      </c>
      <c r="D9" s="10">
        <v>829</v>
      </c>
      <c r="E9" s="1" t="s">
        <v>61</v>
      </c>
      <c r="F9" s="9">
        <f t="shared" si="2"/>
        <v>3206</v>
      </c>
      <c r="G9" s="10">
        <v>2354</v>
      </c>
      <c r="H9" s="10">
        <v>852</v>
      </c>
      <c r="I9" s="10">
        <f t="shared" si="0"/>
        <v>27</v>
      </c>
      <c r="J9" s="10">
        <f t="shared" si="0"/>
        <v>23</v>
      </c>
    </row>
    <row r="10" spans="1:10" ht="24.95" customHeight="1">
      <c r="A10" s="1" t="s">
        <v>6</v>
      </c>
      <c r="B10" s="9">
        <f t="shared" si="1"/>
        <v>138</v>
      </c>
      <c r="C10" s="10">
        <v>77</v>
      </c>
      <c r="D10" s="10">
        <v>61</v>
      </c>
      <c r="E10" s="1" t="s">
        <v>6</v>
      </c>
      <c r="F10" s="9">
        <f t="shared" si="2"/>
        <v>135</v>
      </c>
      <c r="G10" s="10">
        <v>76</v>
      </c>
      <c r="H10" s="10">
        <v>59</v>
      </c>
      <c r="I10" s="10">
        <f t="shared" si="0"/>
        <v>-1</v>
      </c>
      <c r="J10" s="10">
        <f t="shared" si="0"/>
        <v>-2</v>
      </c>
    </row>
    <row r="11" spans="1:10" ht="24.95" customHeight="1">
      <c r="A11" s="1" t="s">
        <v>7</v>
      </c>
      <c r="B11" s="9">
        <f t="shared" si="1"/>
        <v>650</v>
      </c>
      <c r="C11" s="10">
        <v>541</v>
      </c>
      <c r="D11" s="10">
        <v>109</v>
      </c>
      <c r="E11" s="1" t="s">
        <v>7</v>
      </c>
      <c r="F11" s="9">
        <f t="shared" si="2"/>
        <v>648</v>
      </c>
      <c r="G11" s="10">
        <v>540</v>
      </c>
      <c r="H11" s="10">
        <v>108</v>
      </c>
      <c r="I11" s="10">
        <f t="shared" si="0"/>
        <v>-1</v>
      </c>
      <c r="J11" s="10">
        <f t="shared" si="0"/>
        <v>-1</v>
      </c>
    </row>
    <row r="12" spans="1:10" ht="24.95" customHeight="1">
      <c r="A12" s="1" t="s">
        <v>8</v>
      </c>
      <c r="B12" s="9">
        <f t="shared" si="1"/>
        <v>2145</v>
      </c>
      <c r="C12" s="10">
        <v>1942</v>
      </c>
      <c r="D12" s="10">
        <v>203</v>
      </c>
      <c r="E12" s="1" t="s">
        <v>8</v>
      </c>
      <c r="F12" s="9">
        <f t="shared" si="2"/>
        <v>2182</v>
      </c>
      <c r="G12" s="10">
        <v>1979</v>
      </c>
      <c r="H12" s="10">
        <v>203</v>
      </c>
      <c r="I12" s="10">
        <f t="shared" si="0"/>
        <v>37</v>
      </c>
      <c r="J12" s="10">
        <f t="shared" si="0"/>
        <v>0</v>
      </c>
    </row>
    <row r="13" spans="1:10" ht="24.95" customHeight="1">
      <c r="A13" s="1" t="s">
        <v>9</v>
      </c>
      <c r="B13" s="9">
        <f t="shared" si="1"/>
        <v>906</v>
      </c>
      <c r="C13" s="10">
        <v>661</v>
      </c>
      <c r="D13" s="10">
        <v>245</v>
      </c>
      <c r="E13" s="1" t="s">
        <v>9</v>
      </c>
      <c r="F13" s="9">
        <f t="shared" si="2"/>
        <v>950</v>
      </c>
      <c r="G13" s="10">
        <v>696</v>
      </c>
      <c r="H13" s="10">
        <v>254</v>
      </c>
      <c r="I13" s="10">
        <f t="shared" si="0"/>
        <v>35</v>
      </c>
      <c r="J13" s="10">
        <f t="shared" si="0"/>
        <v>9</v>
      </c>
    </row>
    <row r="14" spans="1:10" ht="24.95" customHeight="1">
      <c r="A14" s="1" t="s">
        <v>10</v>
      </c>
      <c r="B14" s="9">
        <f t="shared" si="1"/>
        <v>894</v>
      </c>
      <c r="C14" s="10">
        <v>776</v>
      </c>
      <c r="D14" s="10">
        <v>118</v>
      </c>
      <c r="E14" s="1" t="s">
        <v>10</v>
      </c>
      <c r="F14" s="9">
        <f t="shared" si="2"/>
        <v>913</v>
      </c>
      <c r="G14" s="10">
        <v>794</v>
      </c>
      <c r="H14" s="10">
        <v>119</v>
      </c>
      <c r="I14" s="10">
        <f t="shared" si="0"/>
        <v>18</v>
      </c>
      <c r="J14" s="10">
        <f t="shared" si="0"/>
        <v>1</v>
      </c>
    </row>
    <row r="15" spans="1:10" ht="24.95" customHeight="1">
      <c r="A15" s="1" t="s">
        <v>11</v>
      </c>
      <c r="B15" s="9">
        <f t="shared" si="1"/>
        <v>4570</v>
      </c>
      <c r="C15" s="10">
        <v>3840</v>
      </c>
      <c r="D15" s="10">
        <v>730</v>
      </c>
      <c r="E15" s="1" t="s">
        <v>11</v>
      </c>
      <c r="F15" s="9">
        <f t="shared" si="2"/>
        <v>4621</v>
      </c>
      <c r="G15" s="10">
        <v>3882</v>
      </c>
      <c r="H15" s="10">
        <v>739</v>
      </c>
      <c r="I15" s="10">
        <f t="shared" si="0"/>
        <v>42</v>
      </c>
      <c r="J15" s="10">
        <f t="shared" si="0"/>
        <v>9</v>
      </c>
    </row>
    <row r="16" spans="1:10" ht="24.95" customHeight="1">
      <c r="A16" s="1" t="s">
        <v>12</v>
      </c>
      <c r="B16" s="9">
        <f t="shared" si="1"/>
        <v>3407</v>
      </c>
      <c r="C16" s="10">
        <v>2898</v>
      </c>
      <c r="D16" s="10">
        <v>509</v>
      </c>
      <c r="E16" s="1" t="s">
        <v>12</v>
      </c>
      <c r="F16" s="9">
        <f t="shared" si="2"/>
        <v>3466</v>
      </c>
      <c r="G16" s="10">
        <v>2953</v>
      </c>
      <c r="H16" s="10">
        <v>513</v>
      </c>
      <c r="I16" s="10">
        <f t="shared" si="0"/>
        <v>55</v>
      </c>
      <c r="J16" s="10">
        <f t="shared" si="0"/>
        <v>4</v>
      </c>
    </row>
    <row r="17" spans="1:12" ht="24.95" customHeight="1">
      <c r="A17" s="1" t="s">
        <v>13</v>
      </c>
      <c r="B17" s="9">
        <f t="shared" si="1"/>
        <v>2081</v>
      </c>
      <c r="C17" s="10">
        <v>1844</v>
      </c>
      <c r="D17" s="10">
        <v>237</v>
      </c>
      <c r="E17" s="1" t="s">
        <v>13</v>
      </c>
      <c r="F17" s="9">
        <f t="shared" si="2"/>
        <v>2110</v>
      </c>
      <c r="G17" s="10">
        <v>1869</v>
      </c>
      <c r="H17" s="10">
        <v>241</v>
      </c>
      <c r="I17" s="10">
        <f t="shared" si="0"/>
        <v>25</v>
      </c>
      <c r="J17" s="10">
        <f t="shared" si="0"/>
        <v>4</v>
      </c>
    </row>
    <row r="18" spans="1:12" ht="24.95" customHeight="1">
      <c r="A18" s="1" t="s">
        <v>14</v>
      </c>
      <c r="B18" s="9">
        <f t="shared" si="1"/>
        <v>2609</v>
      </c>
      <c r="C18" s="10">
        <v>2069</v>
      </c>
      <c r="D18" s="10">
        <v>540</v>
      </c>
      <c r="E18" s="1" t="s">
        <v>14</v>
      </c>
      <c r="F18" s="9">
        <f t="shared" si="2"/>
        <v>2594</v>
      </c>
      <c r="G18" s="10">
        <v>2057</v>
      </c>
      <c r="H18" s="10">
        <v>537</v>
      </c>
      <c r="I18" s="10">
        <f t="shared" si="0"/>
        <v>-12</v>
      </c>
      <c r="J18" s="10">
        <f t="shared" si="0"/>
        <v>-3</v>
      </c>
      <c r="L18" s="21"/>
    </row>
    <row r="19" spans="1:12" ht="24.95" customHeight="1">
      <c r="A19" s="1" t="s">
        <v>15</v>
      </c>
      <c r="B19" s="9">
        <f t="shared" si="1"/>
        <v>3</v>
      </c>
      <c r="C19" s="10">
        <v>2</v>
      </c>
      <c r="D19" s="10">
        <v>1</v>
      </c>
      <c r="E19" s="1" t="s">
        <v>15</v>
      </c>
      <c r="F19" s="9">
        <f t="shared" si="2"/>
        <v>3</v>
      </c>
      <c r="G19" s="10">
        <v>2</v>
      </c>
      <c r="H19" s="10">
        <v>1</v>
      </c>
      <c r="I19" s="10">
        <f t="shared" si="0"/>
        <v>0</v>
      </c>
      <c r="J19" s="10">
        <f t="shared" si="0"/>
        <v>0</v>
      </c>
    </row>
    <row r="20" spans="1:12" ht="24.95" customHeight="1">
      <c r="A20" s="1" t="s">
        <v>116</v>
      </c>
      <c r="B20" s="9">
        <f>C20+D20</f>
        <v>33</v>
      </c>
      <c r="C20" s="10">
        <v>9</v>
      </c>
      <c r="D20" s="10">
        <v>24</v>
      </c>
      <c r="E20" s="1" t="s">
        <v>116</v>
      </c>
      <c r="F20" s="9">
        <f>G20+H20</f>
        <v>34</v>
      </c>
      <c r="G20" s="10">
        <v>9</v>
      </c>
      <c r="H20" s="10">
        <v>25</v>
      </c>
      <c r="I20" s="10">
        <f t="shared" si="0"/>
        <v>0</v>
      </c>
      <c r="J20" s="10">
        <f t="shared" si="0"/>
        <v>1</v>
      </c>
    </row>
    <row r="21" spans="1:12" ht="24.95" customHeight="1">
      <c r="A21" s="1" t="s">
        <v>17</v>
      </c>
      <c r="B21" s="9">
        <f t="shared" ref="B21:B32" si="3">C21+D21</f>
        <v>916</v>
      </c>
      <c r="C21" s="10">
        <v>465</v>
      </c>
      <c r="D21" s="10">
        <v>451</v>
      </c>
      <c r="E21" s="1" t="s">
        <v>17</v>
      </c>
      <c r="F21" s="9">
        <f t="shared" si="2"/>
        <v>916</v>
      </c>
      <c r="G21" s="10">
        <v>466</v>
      </c>
      <c r="H21" s="10">
        <v>450</v>
      </c>
      <c r="I21" s="10">
        <f t="shared" si="0"/>
        <v>1</v>
      </c>
      <c r="J21" s="10">
        <f t="shared" si="0"/>
        <v>-1</v>
      </c>
    </row>
    <row r="22" spans="1:12" ht="24.95" customHeight="1">
      <c r="A22" s="1" t="s">
        <v>18</v>
      </c>
      <c r="B22" s="9">
        <f t="shared" si="3"/>
        <v>420</v>
      </c>
      <c r="C22" s="10">
        <v>226</v>
      </c>
      <c r="D22" s="10">
        <v>194</v>
      </c>
      <c r="E22" s="1" t="s">
        <v>18</v>
      </c>
      <c r="F22" s="9">
        <f t="shared" si="2"/>
        <v>437</v>
      </c>
      <c r="G22" s="10">
        <v>230</v>
      </c>
      <c r="H22" s="10">
        <v>207</v>
      </c>
      <c r="I22" s="10">
        <f t="shared" si="0"/>
        <v>4</v>
      </c>
      <c r="J22" s="10">
        <f t="shared" si="0"/>
        <v>13</v>
      </c>
    </row>
    <row r="23" spans="1:12" ht="24.95" customHeight="1">
      <c r="A23" s="1" t="s">
        <v>19</v>
      </c>
      <c r="B23" s="9">
        <f t="shared" si="3"/>
        <v>191</v>
      </c>
      <c r="C23" s="10">
        <v>66</v>
      </c>
      <c r="D23" s="10">
        <v>125</v>
      </c>
      <c r="E23" s="1" t="s">
        <v>19</v>
      </c>
      <c r="F23" s="9">
        <f t="shared" si="2"/>
        <v>204</v>
      </c>
      <c r="G23" s="10">
        <v>75</v>
      </c>
      <c r="H23" s="10">
        <v>129</v>
      </c>
      <c r="I23" s="10">
        <f t="shared" si="0"/>
        <v>9</v>
      </c>
      <c r="J23" s="10">
        <f t="shared" si="0"/>
        <v>4</v>
      </c>
    </row>
    <row r="24" spans="1:12" ht="24.95" customHeight="1">
      <c r="A24" s="1" t="s">
        <v>20</v>
      </c>
      <c r="B24" s="9">
        <f t="shared" si="3"/>
        <v>231</v>
      </c>
      <c r="C24" s="10">
        <v>148</v>
      </c>
      <c r="D24" s="10">
        <v>83</v>
      </c>
      <c r="E24" s="1" t="s">
        <v>20</v>
      </c>
      <c r="F24" s="9">
        <f t="shared" si="2"/>
        <v>239</v>
      </c>
      <c r="G24" s="10">
        <v>151</v>
      </c>
      <c r="H24" s="10">
        <v>88</v>
      </c>
      <c r="I24" s="10">
        <f t="shared" si="0"/>
        <v>3</v>
      </c>
      <c r="J24" s="10">
        <f t="shared" si="0"/>
        <v>5</v>
      </c>
    </row>
    <row r="25" spans="1:12" ht="24.95" customHeight="1">
      <c r="A25" s="1" t="s">
        <v>21</v>
      </c>
      <c r="B25" s="9">
        <f t="shared" si="3"/>
        <v>239</v>
      </c>
      <c r="C25" s="10">
        <v>140</v>
      </c>
      <c r="D25" s="10">
        <v>99</v>
      </c>
      <c r="E25" s="1" t="s">
        <v>21</v>
      </c>
      <c r="F25" s="9">
        <f t="shared" si="2"/>
        <v>242</v>
      </c>
      <c r="G25" s="10">
        <v>144</v>
      </c>
      <c r="H25" s="10">
        <v>98</v>
      </c>
      <c r="I25" s="10">
        <f t="shared" si="0"/>
        <v>4</v>
      </c>
      <c r="J25" s="10">
        <f t="shared" si="0"/>
        <v>-1</v>
      </c>
    </row>
    <row r="26" spans="1:12" ht="24.95" customHeight="1">
      <c r="A26" s="1" t="s">
        <v>22</v>
      </c>
      <c r="B26" s="9">
        <f t="shared" si="3"/>
        <v>828</v>
      </c>
      <c r="C26" s="10">
        <v>481</v>
      </c>
      <c r="D26" s="10">
        <v>347</v>
      </c>
      <c r="E26" s="1" t="s">
        <v>22</v>
      </c>
      <c r="F26" s="9">
        <f t="shared" si="2"/>
        <v>839</v>
      </c>
      <c r="G26" s="10">
        <v>486</v>
      </c>
      <c r="H26" s="10">
        <v>353</v>
      </c>
      <c r="I26" s="10">
        <f t="shared" si="0"/>
        <v>5</v>
      </c>
      <c r="J26" s="10">
        <f t="shared" si="0"/>
        <v>6</v>
      </c>
    </row>
    <row r="27" spans="1:12" ht="24.95" customHeight="1">
      <c r="A27" s="1" t="s">
        <v>23</v>
      </c>
      <c r="B27" s="9">
        <f t="shared" si="3"/>
        <v>827</v>
      </c>
      <c r="C27" s="10">
        <v>473</v>
      </c>
      <c r="D27" s="10">
        <v>354</v>
      </c>
      <c r="E27" s="1" t="s">
        <v>23</v>
      </c>
      <c r="F27" s="9">
        <f t="shared" si="2"/>
        <v>831</v>
      </c>
      <c r="G27" s="10">
        <v>469</v>
      </c>
      <c r="H27" s="10">
        <v>362</v>
      </c>
      <c r="I27" s="10">
        <f t="shared" si="0"/>
        <v>-4</v>
      </c>
      <c r="J27" s="10">
        <f t="shared" si="0"/>
        <v>8</v>
      </c>
    </row>
    <row r="28" spans="1:12" ht="24.95" customHeight="1">
      <c r="A28" s="1" t="s">
        <v>24</v>
      </c>
      <c r="B28" s="9">
        <f t="shared" si="3"/>
        <v>160</v>
      </c>
      <c r="C28" s="10">
        <v>60</v>
      </c>
      <c r="D28" s="10">
        <v>100</v>
      </c>
      <c r="E28" s="1" t="s">
        <v>24</v>
      </c>
      <c r="F28" s="9">
        <f t="shared" si="2"/>
        <v>163</v>
      </c>
      <c r="G28" s="10">
        <v>59</v>
      </c>
      <c r="H28" s="10">
        <v>104</v>
      </c>
      <c r="I28" s="10">
        <f t="shared" si="0"/>
        <v>-1</v>
      </c>
      <c r="J28" s="10">
        <f t="shared" si="0"/>
        <v>4</v>
      </c>
    </row>
    <row r="29" spans="1:12" ht="24.95" customHeight="1">
      <c r="A29" s="1" t="s">
        <v>25</v>
      </c>
      <c r="B29" s="9">
        <f t="shared" si="3"/>
        <v>235</v>
      </c>
      <c r="C29" s="10">
        <v>83</v>
      </c>
      <c r="D29" s="10">
        <v>152</v>
      </c>
      <c r="E29" s="1" t="s">
        <v>25</v>
      </c>
      <c r="F29" s="9">
        <f t="shared" si="2"/>
        <v>234</v>
      </c>
      <c r="G29" s="10">
        <v>82</v>
      </c>
      <c r="H29" s="10">
        <v>152</v>
      </c>
      <c r="I29" s="10">
        <f t="shared" si="0"/>
        <v>-1</v>
      </c>
      <c r="J29" s="10">
        <f t="shared" si="0"/>
        <v>0</v>
      </c>
    </row>
    <row r="30" spans="1:12" ht="24.95" customHeight="1">
      <c r="A30" s="1" t="s">
        <v>67</v>
      </c>
      <c r="B30" s="9">
        <f t="shared" si="3"/>
        <v>99</v>
      </c>
      <c r="C30" s="10">
        <v>29</v>
      </c>
      <c r="D30" s="10">
        <v>70</v>
      </c>
      <c r="E30" s="1" t="s">
        <v>67</v>
      </c>
      <c r="F30" s="9">
        <f t="shared" si="2"/>
        <v>106</v>
      </c>
      <c r="G30" s="10">
        <v>32</v>
      </c>
      <c r="H30" s="10">
        <v>74</v>
      </c>
      <c r="I30" s="10">
        <f t="shared" si="0"/>
        <v>3</v>
      </c>
      <c r="J30" s="10">
        <f t="shared" si="0"/>
        <v>4</v>
      </c>
    </row>
    <row r="31" spans="1:12" ht="27" customHeight="1">
      <c r="A31" s="1" t="s">
        <v>118</v>
      </c>
      <c r="B31" s="9">
        <f t="shared" si="3"/>
        <v>257</v>
      </c>
      <c r="C31" s="10">
        <v>122</v>
      </c>
      <c r="D31" s="10">
        <v>135</v>
      </c>
      <c r="E31" s="22" t="s">
        <v>114</v>
      </c>
      <c r="F31" s="9">
        <f t="shared" si="2"/>
        <v>292</v>
      </c>
      <c r="G31" s="10">
        <v>155</v>
      </c>
      <c r="H31" s="10">
        <v>137</v>
      </c>
      <c r="I31" s="10">
        <f>SUM(G31-C31)</f>
        <v>33</v>
      </c>
      <c r="J31" s="10">
        <f>SUM(H31-D31)</f>
        <v>2</v>
      </c>
    </row>
    <row r="32" spans="1:12" ht="27" customHeight="1">
      <c r="A32" s="1" t="s">
        <v>119</v>
      </c>
      <c r="B32" s="9">
        <f t="shared" si="3"/>
        <v>648</v>
      </c>
      <c r="C32" s="10">
        <v>446</v>
      </c>
      <c r="D32" s="10">
        <v>202</v>
      </c>
      <c r="E32" s="22" t="s">
        <v>115</v>
      </c>
      <c r="F32" s="9">
        <f t="shared" si="2"/>
        <v>677</v>
      </c>
      <c r="G32" s="10">
        <v>466</v>
      </c>
      <c r="H32" s="10">
        <v>211</v>
      </c>
      <c r="I32" s="10">
        <f>SUM(G32-C32)</f>
        <v>20</v>
      </c>
      <c r="J32" s="10">
        <f>SUM(H32-D32)</f>
        <v>9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>
    <pageSetUpPr fitToPage="1"/>
  </sheetPr>
  <dimension ref="A1:L33"/>
  <sheetViews>
    <sheetView workbookViewId="0">
      <selection activeCell="I42" sqref="I42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8" t="s">
        <v>27</v>
      </c>
      <c r="B3" s="160" t="s">
        <v>129</v>
      </c>
      <c r="C3" s="167"/>
      <c r="D3" s="168"/>
      <c r="E3" s="158" t="s">
        <v>27</v>
      </c>
      <c r="F3" s="169" t="s">
        <v>130</v>
      </c>
      <c r="G3" s="170"/>
      <c r="H3" s="171"/>
      <c r="I3" s="160" t="s">
        <v>2</v>
      </c>
      <c r="J3" s="168"/>
    </row>
    <row r="4" spans="1:10" ht="27.75" customHeight="1">
      <c r="A4" s="159"/>
      <c r="B4" s="7" t="s">
        <v>28</v>
      </c>
      <c r="C4" s="7" t="s">
        <v>0</v>
      </c>
      <c r="D4" s="7" t="s">
        <v>1</v>
      </c>
      <c r="E4" s="159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39247</v>
      </c>
      <c r="C5" s="9">
        <f>SUM(C6:C31)</f>
        <v>28589</v>
      </c>
      <c r="D5" s="9">
        <f>SUM(D6:D31)</f>
        <v>10658</v>
      </c>
      <c r="E5" s="8" t="s">
        <v>26</v>
      </c>
      <c r="F5" s="9">
        <f>G5+H5</f>
        <v>39378</v>
      </c>
      <c r="G5" s="9">
        <f>SUM(G6:G31)</f>
        <v>28668</v>
      </c>
      <c r="H5" s="9">
        <f>SUM(H6:H31)</f>
        <v>10710</v>
      </c>
      <c r="I5" s="9">
        <f t="shared" ref="I5:J29" si="0">SUM(G5-C5)</f>
        <v>79</v>
      </c>
      <c r="J5" s="9">
        <f t="shared" si="0"/>
        <v>52</v>
      </c>
    </row>
    <row r="6" spans="1:10" ht="24.95" customHeight="1">
      <c r="A6" s="1" t="s">
        <v>3</v>
      </c>
      <c r="B6" s="9">
        <f>C6+D6</f>
        <v>2658</v>
      </c>
      <c r="C6" s="24">
        <v>1670</v>
      </c>
      <c r="D6" s="10">
        <v>988</v>
      </c>
      <c r="E6" s="1" t="s">
        <v>3</v>
      </c>
      <c r="F6" s="9">
        <f>G6+H6</f>
        <v>2634</v>
      </c>
      <c r="G6" s="24">
        <v>1657</v>
      </c>
      <c r="H6" s="10">
        <v>977</v>
      </c>
      <c r="I6" s="10">
        <f t="shared" si="0"/>
        <v>-13</v>
      </c>
      <c r="J6" s="10">
        <f t="shared" si="0"/>
        <v>-11</v>
      </c>
    </row>
    <row r="7" spans="1:10" ht="24.95" customHeight="1">
      <c r="A7" s="1" t="s">
        <v>4</v>
      </c>
      <c r="B7" s="9">
        <f>C7+D7</f>
        <v>2496</v>
      </c>
      <c r="C7" s="10">
        <v>1786</v>
      </c>
      <c r="D7" s="10">
        <v>710</v>
      </c>
      <c r="E7" s="1" t="s">
        <v>4</v>
      </c>
      <c r="F7" s="9">
        <f>G7+H7</f>
        <v>2524</v>
      </c>
      <c r="G7" s="10">
        <v>1802</v>
      </c>
      <c r="H7" s="10">
        <v>722</v>
      </c>
      <c r="I7" s="10">
        <f t="shared" si="0"/>
        <v>16</v>
      </c>
      <c r="J7" s="10">
        <f t="shared" si="0"/>
        <v>12</v>
      </c>
    </row>
    <row r="8" spans="1:10" ht="24.95" customHeight="1">
      <c r="A8" s="1" t="s">
        <v>5</v>
      </c>
      <c r="B8" s="9">
        <f t="shared" ref="B8:B19" si="1">C8+D8</f>
        <v>8051</v>
      </c>
      <c r="C8" s="10">
        <v>5107</v>
      </c>
      <c r="D8" s="10">
        <v>2944</v>
      </c>
      <c r="E8" s="1" t="s">
        <v>5</v>
      </c>
      <c r="F8" s="9">
        <f t="shared" ref="F8:F31" si="2">G8+H8</f>
        <v>8108</v>
      </c>
      <c r="G8" s="10">
        <v>5133</v>
      </c>
      <c r="H8" s="10">
        <v>2975</v>
      </c>
      <c r="I8" s="10">
        <f>SUM(G8-C8)</f>
        <v>26</v>
      </c>
      <c r="J8" s="10">
        <f t="shared" si="0"/>
        <v>31</v>
      </c>
    </row>
    <row r="9" spans="1:10" ht="24.95" customHeight="1">
      <c r="A9" s="1" t="s">
        <v>61</v>
      </c>
      <c r="B9" s="9">
        <f t="shared" si="1"/>
        <v>3206</v>
      </c>
      <c r="C9" s="10">
        <v>2354</v>
      </c>
      <c r="D9" s="10">
        <v>852</v>
      </c>
      <c r="E9" s="1" t="s">
        <v>61</v>
      </c>
      <c r="F9" s="9">
        <f t="shared" si="2"/>
        <v>3232</v>
      </c>
      <c r="G9" s="10">
        <v>2349</v>
      </c>
      <c r="H9" s="10">
        <v>883</v>
      </c>
      <c r="I9" s="10">
        <f t="shared" si="0"/>
        <v>-5</v>
      </c>
      <c r="J9" s="10">
        <f t="shared" si="0"/>
        <v>31</v>
      </c>
    </row>
    <row r="10" spans="1:10" ht="24.95" customHeight="1">
      <c r="A10" s="1" t="s">
        <v>6</v>
      </c>
      <c r="B10" s="9">
        <f t="shared" si="1"/>
        <v>135</v>
      </c>
      <c r="C10" s="10">
        <v>76</v>
      </c>
      <c r="D10" s="10">
        <v>59</v>
      </c>
      <c r="E10" s="1" t="s">
        <v>6</v>
      </c>
      <c r="F10" s="9">
        <f t="shared" si="2"/>
        <v>135</v>
      </c>
      <c r="G10" s="10">
        <v>74</v>
      </c>
      <c r="H10" s="10">
        <v>61</v>
      </c>
      <c r="I10" s="10">
        <f t="shared" si="0"/>
        <v>-2</v>
      </c>
      <c r="J10" s="10">
        <f t="shared" si="0"/>
        <v>2</v>
      </c>
    </row>
    <row r="11" spans="1:10" ht="24.95" customHeight="1">
      <c r="A11" s="1" t="s">
        <v>7</v>
      </c>
      <c r="B11" s="9">
        <f t="shared" si="1"/>
        <v>648</v>
      </c>
      <c r="C11" s="10">
        <v>540</v>
      </c>
      <c r="D11" s="10">
        <v>108</v>
      </c>
      <c r="E11" s="1" t="s">
        <v>7</v>
      </c>
      <c r="F11" s="9">
        <f t="shared" si="2"/>
        <v>648</v>
      </c>
      <c r="G11" s="10">
        <v>538</v>
      </c>
      <c r="H11" s="10">
        <v>110</v>
      </c>
      <c r="I11" s="10">
        <f t="shared" si="0"/>
        <v>-2</v>
      </c>
      <c r="J11" s="10">
        <f t="shared" si="0"/>
        <v>2</v>
      </c>
    </row>
    <row r="12" spans="1:10" ht="24.95" customHeight="1">
      <c r="A12" s="1" t="s">
        <v>8</v>
      </c>
      <c r="B12" s="9">
        <f t="shared" si="1"/>
        <v>2182</v>
      </c>
      <c r="C12" s="10">
        <v>1979</v>
      </c>
      <c r="D12" s="10">
        <v>203</v>
      </c>
      <c r="E12" s="1" t="s">
        <v>8</v>
      </c>
      <c r="F12" s="9">
        <f t="shared" si="2"/>
        <v>2188</v>
      </c>
      <c r="G12" s="10">
        <v>1987</v>
      </c>
      <c r="H12" s="10">
        <v>201</v>
      </c>
      <c r="I12" s="10">
        <f t="shared" si="0"/>
        <v>8</v>
      </c>
      <c r="J12" s="10">
        <f t="shared" si="0"/>
        <v>-2</v>
      </c>
    </row>
    <row r="13" spans="1:10" ht="24.95" customHeight="1">
      <c r="A13" s="1" t="s">
        <v>9</v>
      </c>
      <c r="B13" s="9">
        <f t="shared" si="1"/>
        <v>950</v>
      </c>
      <c r="C13" s="10">
        <v>696</v>
      </c>
      <c r="D13" s="10">
        <v>254</v>
      </c>
      <c r="E13" s="1" t="s">
        <v>9</v>
      </c>
      <c r="F13" s="9">
        <f t="shared" si="2"/>
        <v>949</v>
      </c>
      <c r="G13" s="10">
        <v>698</v>
      </c>
      <c r="H13" s="10">
        <v>251</v>
      </c>
      <c r="I13" s="10">
        <f t="shared" si="0"/>
        <v>2</v>
      </c>
      <c r="J13" s="10">
        <f t="shared" si="0"/>
        <v>-3</v>
      </c>
    </row>
    <row r="14" spans="1:10" ht="24.95" customHeight="1">
      <c r="A14" s="1" t="s">
        <v>10</v>
      </c>
      <c r="B14" s="9">
        <f t="shared" si="1"/>
        <v>913</v>
      </c>
      <c r="C14" s="10">
        <v>794</v>
      </c>
      <c r="D14" s="10">
        <v>119</v>
      </c>
      <c r="E14" s="1" t="s">
        <v>10</v>
      </c>
      <c r="F14" s="9">
        <f t="shared" si="2"/>
        <v>945</v>
      </c>
      <c r="G14" s="10">
        <v>822</v>
      </c>
      <c r="H14" s="10">
        <v>123</v>
      </c>
      <c r="I14" s="10">
        <f t="shared" si="0"/>
        <v>28</v>
      </c>
      <c r="J14" s="10">
        <f t="shared" si="0"/>
        <v>4</v>
      </c>
    </row>
    <row r="15" spans="1:10" ht="24.95" customHeight="1">
      <c r="A15" s="1" t="s">
        <v>11</v>
      </c>
      <c r="B15" s="9">
        <f t="shared" si="1"/>
        <v>4621</v>
      </c>
      <c r="C15" s="10">
        <v>3882</v>
      </c>
      <c r="D15" s="10">
        <v>739</v>
      </c>
      <c r="E15" s="1" t="s">
        <v>11</v>
      </c>
      <c r="F15" s="9">
        <f t="shared" si="2"/>
        <v>4584</v>
      </c>
      <c r="G15" s="10">
        <v>3868</v>
      </c>
      <c r="H15" s="10">
        <v>716</v>
      </c>
      <c r="I15" s="10">
        <f t="shared" si="0"/>
        <v>-14</v>
      </c>
      <c r="J15" s="10">
        <f t="shared" si="0"/>
        <v>-23</v>
      </c>
    </row>
    <row r="16" spans="1:10" ht="24.95" customHeight="1">
      <c r="A16" s="1" t="s">
        <v>12</v>
      </c>
      <c r="B16" s="9">
        <f t="shared" si="1"/>
        <v>3466</v>
      </c>
      <c r="C16" s="10">
        <v>2953</v>
      </c>
      <c r="D16" s="10">
        <v>513</v>
      </c>
      <c r="E16" s="1" t="s">
        <v>12</v>
      </c>
      <c r="F16" s="9">
        <f t="shared" si="2"/>
        <v>3472</v>
      </c>
      <c r="G16" s="10">
        <v>2954</v>
      </c>
      <c r="H16" s="10">
        <v>518</v>
      </c>
      <c r="I16" s="10">
        <f t="shared" si="0"/>
        <v>1</v>
      </c>
      <c r="J16" s="10">
        <f t="shared" si="0"/>
        <v>5</v>
      </c>
    </row>
    <row r="17" spans="1:12" ht="24.95" customHeight="1">
      <c r="A17" s="1" t="s">
        <v>13</v>
      </c>
      <c r="B17" s="9">
        <f t="shared" si="1"/>
        <v>2110</v>
      </c>
      <c r="C17" s="10">
        <v>1869</v>
      </c>
      <c r="D17" s="10">
        <v>241</v>
      </c>
      <c r="E17" s="1" t="s">
        <v>13</v>
      </c>
      <c r="F17" s="9">
        <f t="shared" si="2"/>
        <v>2105</v>
      </c>
      <c r="G17" s="10">
        <v>1868</v>
      </c>
      <c r="H17" s="10">
        <v>237</v>
      </c>
      <c r="I17" s="10">
        <f t="shared" si="0"/>
        <v>-1</v>
      </c>
      <c r="J17" s="10">
        <f t="shared" si="0"/>
        <v>-4</v>
      </c>
    </row>
    <row r="18" spans="1:12" ht="24.95" customHeight="1">
      <c r="A18" s="1" t="s">
        <v>116</v>
      </c>
      <c r="B18" s="9">
        <f>C18+D18</f>
        <v>34</v>
      </c>
      <c r="C18" s="10">
        <v>9</v>
      </c>
      <c r="D18" s="10">
        <v>25</v>
      </c>
      <c r="E18" s="1" t="s">
        <v>116</v>
      </c>
      <c r="F18" s="9">
        <f>G18+H18</f>
        <v>37</v>
      </c>
      <c r="G18" s="10">
        <v>9</v>
      </c>
      <c r="H18" s="10">
        <v>28</v>
      </c>
      <c r="I18" s="10">
        <f>SUM(G18-C18)</f>
        <v>0</v>
      </c>
      <c r="J18" s="10">
        <f>SUM(H18-D18)</f>
        <v>3</v>
      </c>
    </row>
    <row r="19" spans="1:12" ht="24.95" customHeight="1">
      <c r="A19" s="1" t="s">
        <v>14</v>
      </c>
      <c r="B19" s="9">
        <f t="shared" si="1"/>
        <v>2594</v>
      </c>
      <c r="C19" s="10">
        <v>2057</v>
      </c>
      <c r="D19" s="10">
        <v>537</v>
      </c>
      <c r="E19" s="1" t="s">
        <v>14</v>
      </c>
      <c r="F19" s="9">
        <f t="shared" si="2"/>
        <v>2569</v>
      </c>
      <c r="G19" s="10">
        <v>2053</v>
      </c>
      <c r="H19" s="10">
        <v>516</v>
      </c>
      <c r="I19" s="10">
        <f t="shared" si="0"/>
        <v>-4</v>
      </c>
      <c r="J19" s="10">
        <f t="shared" si="0"/>
        <v>-21</v>
      </c>
      <c r="L19" s="21"/>
    </row>
    <row r="20" spans="1:12" ht="24.95" customHeight="1">
      <c r="A20" s="1" t="s">
        <v>17</v>
      </c>
      <c r="B20" s="9">
        <f t="shared" ref="B20:B31" si="3">C20+D20</f>
        <v>916</v>
      </c>
      <c r="C20" s="10">
        <v>466</v>
      </c>
      <c r="D20" s="10">
        <v>450</v>
      </c>
      <c r="E20" s="1" t="s">
        <v>17</v>
      </c>
      <c r="F20" s="9">
        <f t="shared" si="2"/>
        <v>923</v>
      </c>
      <c r="G20" s="10">
        <v>476</v>
      </c>
      <c r="H20" s="10">
        <v>447</v>
      </c>
      <c r="I20" s="10">
        <f t="shared" si="0"/>
        <v>10</v>
      </c>
      <c r="J20" s="10">
        <f t="shared" si="0"/>
        <v>-3</v>
      </c>
    </row>
    <row r="21" spans="1:12" ht="24.95" customHeight="1">
      <c r="A21" s="1" t="s">
        <v>18</v>
      </c>
      <c r="B21" s="9">
        <f t="shared" si="3"/>
        <v>437</v>
      </c>
      <c r="C21" s="10">
        <v>230</v>
      </c>
      <c r="D21" s="10">
        <v>207</v>
      </c>
      <c r="E21" s="1" t="s">
        <v>18</v>
      </c>
      <c r="F21" s="9">
        <f t="shared" si="2"/>
        <v>444</v>
      </c>
      <c r="G21" s="10">
        <v>234</v>
      </c>
      <c r="H21" s="10">
        <v>210</v>
      </c>
      <c r="I21" s="10">
        <f t="shared" si="0"/>
        <v>4</v>
      </c>
      <c r="J21" s="10">
        <f t="shared" si="0"/>
        <v>3</v>
      </c>
    </row>
    <row r="22" spans="1:12" ht="24.95" customHeight="1">
      <c r="A22" s="1" t="s">
        <v>19</v>
      </c>
      <c r="B22" s="9">
        <f t="shared" si="3"/>
        <v>204</v>
      </c>
      <c r="C22" s="10">
        <v>75</v>
      </c>
      <c r="D22" s="10">
        <v>129</v>
      </c>
      <c r="E22" s="1" t="s">
        <v>19</v>
      </c>
      <c r="F22" s="9">
        <f t="shared" si="2"/>
        <v>207</v>
      </c>
      <c r="G22" s="10">
        <v>77</v>
      </c>
      <c r="H22" s="10">
        <v>130</v>
      </c>
      <c r="I22" s="10">
        <f t="shared" si="0"/>
        <v>2</v>
      </c>
      <c r="J22" s="10">
        <f t="shared" si="0"/>
        <v>1</v>
      </c>
    </row>
    <row r="23" spans="1:12" ht="24.95" customHeight="1">
      <c r="A23" s="1" t="s">
        <v>20</v>
      </c>
      <c r="B23" s="9">
        <f t="shared" si="3"/>
        <v>239</v>
      </c>
      <c r="C23" s="10">
        <v>151</v>
      </c>
      <c r="D23" s="10">
        <v>88</v>
      </c>
      <c r="E23" s="1" t="s">
        <v>20</v>
      </c>
      <c r="F23" s="9">
        <f t="shared" si="2"/>
        <v>240</v>
      </c>
      <c r="G23" s="10">
        <v>151</v>
      </c>
      <c r="H23" s="10">
        <v>89</v>
      </c>
      <c r="I23" s="10">
        <f t="shared" si="0"/>
        <v>0</v>
      </c>
      <c r="J23" s="10">
        <f t="shared" si="0"/>
        <v>1</v>
      </c>
    </row>
    <row r="24" spans="1:12" ht="24.95" customHeight="1">
      <c r="A24" s="1" t="s">
        <v>21</v>
      </c>
      <c r="B24" s="9">
        <f t="shared" si="3"/>
        <v>242</v>
      </c>
      <c r="C24" s="10">
        <v>144</v>
      </c>
      <c r="D24" s="10">
        <v>98</v>
      </c>
      <c r="E24" s="1" t="s">
        <v>21</v>
      </c>
      <c r="F24" s="9">
        <f t="shared" si="2"/>
        <v>245</v>
      </c>
      <c r="G24" s="10">
        <v>143</v>
      </c>
      <c r="H24" s="10">
        <v>102</v>
      </c>
      <c r="I24" s="10">
        <f t="shared" si="0"/>
        <v>-1</v>
      </c>
      <c r="J24" s="10">
        <f t="shared" si="0"/>
        <v>4</v>
      </c>
    </row>
    <row r="25" spans="1:12" ht="24.95" customHeight="1">
      <c r="A25" s="1" t="s">
        <v>22</v>
      </c>
      <c r="B25" s="9">
        <f t="shared" si="3"/>
        <v>839</v>
      </c>
      <c r="C25" s="10">
        <v>486</v>
      </c>
      <c r="D25" s="10">
        <v>353</v>
      </c>
      <c r="E25" s="1" t="s">
        <v>22</v>
      </c>
      <c r="F25" s="9">
        <f t="shared" si="2"/>
        <v>828</v>
      </c>
      <c r="G25" s="10">
        <v>481</v>
      </c>
      <c r="H25" s="10">
        <v>347</v>
      </c>
      <c r="I25" s="10">
        <f t="shared" si="0"/>
        <v>-5</v>
      </c>
      <c r="J25" s="10">
        <f t="shared" si="0"/>
        <v>-6</v>
      </c>
    </row>
    <row r="26" spans="1:12" ht="24.95" customHeight="1">
      <c r="A26" s="1" t="s">
        <v>23</v>
      </c>
      <c r="B26" s="9">
        <f t="shared" si="3"/>
        <v>831</v>
      </c>
      <c r="C26" s="10">
        <v>469</v>
      </c>
      <c r="D26" s="10">
        <v>362</v>
      </c>
      <c r="E26" s="1" t="s">
        <v>23</v>
      </c>
      <c r="F26" s="9">
        <f t="shared" si="2"/>
        <v>828</v>
      </c>
      <c r="G26" s="10">
        <v>467</v>
      </c>
      <c r="H26" s="10">
        <v>361</v>
      </c>
      <c r="I26" s="10">
        <f t="shared" si="0"/>
        <v>-2</v>
      </c>
      <c r="J26" s="10">
        <f t="shared" si="0"/>
        <v>-1</v>
      </c>
    </row>
    <row r="27" spans="1:12" ht="24.95" customHeight="1">
      <c r="A27" s="1" t="s">
        <v>24</v>
      </c>
      <c r="B27" s="9">
        <f t="shared" si="3"/>
        <v>163</v>
      </c>
      <c r="C27" s="10">
        <v>59</v>
      </c>
      <c r="D27" s="10">
        <v>104</v>
      </c>
      <c r="E27" s="1" t="s">
        <v>24</v>
      </c>
      <c r="F27" s="9">
        <f t="shared" si="2"/>
        <v>164</v>
      </c>
      <c r="G27" s="10">
        <v>60</v>
      </c>
      <c r="H27" s="10">
        <v>104</v>
      </c>
      <c r="I27" s="10">
        <f t="shared" si="0"/>
        <v>1</v>
      </c>
      <c r="J27" s="10">
        <f t="shared" si="0"/>
        <v>0</v>
      </c>
    </row>
    <row r="28" spans="1:12" ht="24.95" customHeight="1">
      <c r="A28" s="1" t="s">
        <v>25</v>
      </c>
      <c r="B28" s="9">
        <f t="shared" si="3"/>
        <v>234</v>
      </c>
      <c r="C28" s="10">
        <v>82</v>
      </c>
      <c r="D28" s="10">
        <v>152</v>
      </c>
      <c r="E28" s="1" t="s">
        <v>25</v>
      </c>
      <c r="F28" s="9">
        <f t="shared" si="2"/>
        <v>237</v>
      </c>
      <c r="G28" s="10">
        <v>82</v>
      </c>
      <c r="H28" s="10">
        <v>155</v>
      </c>
      <c r="I28" s="10">
        <f t="shared" si="0"/>
        <v>0</v>
      </c>
      <c r="J28" s="10">
        <f t="shared" si="0"/>
        <v>3</v>
      </c>
    </row>
    <row r="29" spans="1:12" ht="24.95" customHeight="1">
      <c r="A29" s="1" t="s">
        <v>67</v>
      </c>
      <c r="B29" s="9">
        <f t="shared" si="3"/>
        <v>106</v>
      </c>
      <c r="C29" s="10">
        <v>32</v>
      </c>
      <c r="D29" s="10">
        <v>74</v>
      </c>
      <c r="E29" s="1" t="s">
        <v>67</v>
      </c>
      <c r="F29" s="9">
        <f t="shared" si="2"/>
        <v>110</v>
      </c>
      <c r="G29" s="10">
        <v>34</v>
      </c>
      <c r="H29" s="10">
        <v>76</v>
      </c>
      <c r="I29" s="10">
        <f t="shared" si="0"/>
        <v>2</v>
      </c>
      <c r="J29" s="10">
        <f t="shared" si="0"/>
        <v>2</v>
      </c>
    </row>
    <row r="30" spans="1:12" ht="27" customHeight="1">
      <c r="A30" s="1" t="s">
        <v>118</v>
      </c>
      <c r="B30" s="9">
        <f t="shared" si="3"/>
        <v>292</v>
      </c>
      <c r="C30" s="10">
        <v>155</v>
      </c>
      <c r="D30" s="10">
        <v>137</v>
      </c>
      <c r="E30" s="22" t="s">
        <v>114</v>
      </c>
      <c r="F30" s="9">
        <f t="shared" si="2"/>
        <v>307</v>
      </c>
      <c r="G30" s="10">
        <v>166</v>
      </c>
      <c r="H30" s="10">
        <v>141</v>
      </c>
      <c r="I30" s="10">
        <f>SUM(G30-C30)</f>
        <v>11</v>
      </c>
      <c r="J30" s="10">
        <f>SUM(H30-D30)</f>
        <v>4</v>
      </c>
    </row>
    <row r="31" spans="1:12" ht="27" customHeight="1">
      <c r="A31" s="1" t="s">
        <v>119</v>
      </c>
      <c r="B31" s="9">
        <f t="shared" si="3"/>
        <v>680</v>
      </c>
      <c r="C31" s="10">
        <v>468</v>
      </c>
      <c r="D31" s="10">
        <v>212</v>
      </c>
      <c r="E31" s="22" t="s">
        <v>115</v>
      </c>
      <c r="F31" s="9">
        <f t="shared" si="2"/>
        <v>715</v>
      </c>
      <c r="G31" s="10">
        <v>485</v>
      </c>
      <c r="H31" s="10">
        <v>230</v>
      </c>
      <c r="I31" s="10">
        <f>SUM(G31-C31)</f>
        <v>17</v>
      </c>
      <c r="J31" s="10">
        <f>SUM(H31-D31)</f>
        <v>18</v>
      </c>
    </row>
    <row r="32" spans="1:12">
      <c r="A32" s="12" t="s">
        <v>15</v>
      </c>
      <c r="C32" s="10"/>
      <c r="D32" s="10"/>
    </row>
    <row r="33" spans="1:1">
      <c r="A33" s="12" t="s">
        <v>16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>
    <pageSetUpPr fitToPage="1"/>
  </sheetPr>
  <dimension ref="A1:L33"/>
  <sheetViews>
    <sheetView topLeftCell="A7" workbookViewId="0">
      <selection activeCell="J24" sqref="J24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8" t="s">
        <v>27</v>
      </c>
      <c r="B3" s="160" t="s">
        <v>131</v>
      </c>
      <c r="C3" s="167"/>
      <c r="D3" s="168"/>
      <c r="E3" s="158" t="s">
        <v>27</v>
      </c>
      <c r="F3" s="169" t="s">
        <v>132</v>
      </c>
      <c r="G3" s="170"/>
      <c r="H3" s="171"/>
      <c r="I3" s="160" t="s">
        <v>2</v>
      </c>
      <c r="J3" s="168"/>
    </row>
    <row r="4" spans="1:10" ht="27.75" customHeight="1">
      <c r="A4" s="159"/>
      <c r="B4" s="7" t="s">
        <v>28</v>
      </c>
      <c r="C4" s="7" t="s">
        <v>0</v>
      </c>
      <c r="D4" s="7" t="s">
        <v>1</v>
      </c>
      <c r="E4" s="159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39378</v>
      </c>
      <c r="C5" s="9">
        <f>SUM(C6:C31)</f>
        <v>28668</v>
      </c>
      <c r="D5" s="9">
        <f>SUM(D6:D31)</f>
        <v>10710</v>
      </c>
      <c r="E5" s="8" t="s">
        <v>26</v>
      </c>
      <c r="F5" s="9">
        <f>G5+H5</f>
        <v>39688</v>
      </c>
      <c r="G5" s="9">
        <f>SUM(G6:G31)</f>
        <v>28913</v>
      </c>
      <c r="H5" s="9">
        <f>SUM(H6:H31)</f>
        <v>10775</v>
      </c>
      <c r="I5" s="9">
        <f t="shared" ref="I5:J29" si="0">SUM(G5-C5)</f>
        <v>245</v>
      </c>
      <c r="J5" s="9">
        <f t="shared" si="0"/>
        <v>65</v>
      </c>
    </row>
    <row r="6" spans="1:10" ht="24.95" customHeight="1">
      <c r="A6" s="1" t="s">
        <v>3</v>
      </c>
      <c r="B6" s="9">
        <f>C6+D6</f>
        <v>2634</v>
      </c>
      <c r="C6" s="24">
        <v>1657</v>
      </c>
      <c r="D6" s="10">
        <v>977</v>
      </c>
      <c r="E6" s="1" t="s">
        <v>3</v>
      </c>
      <c r="F6" s="9">
        <f>G6+H6</f>
        <v>2685</v>
      </c>
      <c r="G6" s="24">
        <v>1680</v>
      </c>
      <c r="H6" s="10">
        <v>1005</v>
      </c>
      <c r="I6" s="10">
        <f t="shared" si="0"/>
        <v>23</v>
      </c>
      <c r="J6" s="10">
        <f t="shared" si="0"/>
        <v>28</v>
      </c>
    </row>
    <row r="7" spans="1:10" ht="24.95" customHeight="1">
      <c r="A7" s="1" t="s">
        <v>4</v>
      </c>
      <c r="B7" s="9">
        <f>C7+D7</f>
        <v>2524</v>
      </c>
      <c r="C7" s="10">
        <v>1802</v>
      </c>
      <c r="D7" s="10">
        <v>722</v>
      </c>
      <c r="E7" s="1" t="s">
        <v>4</v>
      </c>
      <c r="F7" s="9">
        <f>G7+H7</f>
        <v>2556</v>
      </c>
      <c r="G7" s="10">
        <v>1823</v>
      </c>
      <c r="H7" s="10">
        <v>733</v>
      </c>
      <c r="I7" s="10">
        <f t="shared" si="0"/>
        <v>21</v>
      </c>
      <c r="J7" s="10">
        <f t="shared" si="0"/>
        <v>11</v>
      </c>
    </row>
    <row r="8" spans="1:10" ht="24.95" customHeight="1">
      <c r="A8" s="1" t="s">
        <v>5</v>
      </c>
      <c r="B8" s="9">
        <f t="shared" ref="B8:B17" si="1">C8+D8</f>
        <v>8108</v>
      </c>
      <c r="C8" s="10">
        <v>5133</v>
      </c>
      <c r="D8" s="10">
        <v>2975</v>
      </c>
      <c r="E8" s="1" t="s">
        <v>5</v>
      </c>
      <c r="F8" s="9">
        <f t="shared" ref="F8:F31" si="2">G8+H8</f>
        <v>8124</v>
      </c>
      <c r="G8" s="10">
        <v>5148</v>
      </c>
      <c r="H8" s="10">
        <v>2976</v>
      </c>
      <c r="I8" s="10">
        <f>SUM(G8-C8)</f>
        <v>15</v>
      </c>
      <c r="J8" s="10">
        <f t="shared" si="0"/>
        <v>1</v>
      </c>
    </row>
    <row r="9" spans="1:10" ht="24.95" customHeight="1">
      <c r="A9" s="1" t="s">
        <v>61</v>
      </c>
      <c r="B9" s="9">
        <f t="shared" si="1"/>
        <v>3232</v>
      </c>
      <c r="C9" s="10">
        <v>2349</v>
      </c>
      <c r="D9" s="10">
        <v>883</v>
      </c>
      <c r="E9" s="1" t="s">
        <v>61</v>
      </c>
      <c r="F9" s="9">
        <f t="shared" si="2"/>
        <v>3261</v>
      </c>
      <c r="G9" s="10">
        <v>2372</v>
      </c>
      <c r="H9" s="10">
        <v>889</v>
      </c>
      <c r="I9" s="10">
        <f t="shared" si="0"/>
        <v>23</v>
      </c>
      <c r="J9" s="10">
        <f t="shared" si="0"/>
        <v>6</v>
      </c>
    </row>
    <row r="10" spans="1:10" ht="24.95" customHeight="1">
      <c r="A10" s="1" t="s">
        <v>6</v>
      </c>
      <c r="B10" s="9">
        <f t="shared" si="1"/>
        <v>135</v>
      </c>
      <c r="C10" s="10">
        <v>74</v>
      </c>
      <c r="D10" s="10">
        <v>61</v>
      </c>
      <c r="E10" s="1" t="s">
        <v>6</v>
      </c>
      <c r="F10" s="9">
        <f t="shared" si="2"/>
        <v>134</v>
      </c>
      <c r="G10" s="10">
        <v>74</v>
      </c>
      <c r="H10" s="10">
        <v>60</v>
      </c>
      <c r="I10" s="10">
        <f t="shared" si="0"/>
        <v>0</v>
      </c>
      <c r="J10" s="10">
        <f t="shared" si="0"/>
        <v>-1</v>
      </c>
    </row>
    <row r="11" spans="1:10" ht="24.95" customHeight="1">
      <c r="A11" s="1" t="s">
        <v>7</v>
      </c>
      <c r="B11" s="9">
        <f t="shared" si="1"/>
        <v>648</v>
      </c>
      <c r="C11" s="10">
        <v>538</v>
      </c>
      <c r="D11" s="10">
        <v>110</v>
      </c>
      <c r="E11" s="1" t="s">
        <v>7</v>
      </c>
      <c r="F11" s="9">
        <f t="shared" si="2"/>
        <v>654</v>
      </c>
      <c r="G11" s="10">
        <v>542</v>
      </c>
      <c r="H11" s="10">
        <v>112</v>
      </c>
      <c r="I11" s="10">
        <f t="shared" si="0"/>
        <v>4</v>
      </c>
      <c r="J11" s="10">
        <f t="shared" si="0"/>
        <v>2</v>
      </c>
    </row>
    <row r="12" spans="1:10" ht="24.95" customHeight="1">
      <c r="A12" s="1" t="s">
        <v>8</v>
      </c>
      <c r="B12" s="9">
        <f t="shared" si="1"/>
        <v>2188</v>
      </c>
      <c r="C12" s="10">
        <v>1987</v>
      </c>
      <c r="D12" s="10">
        <v>201</v>
      </c>
      <c r="E12" s="1" t="s">
        <v>8</v>
      </c>
      <c r="F12" s="9">
        <f t="shared" si="2"/>
        <v>2200</v>
      </c>
      <c r="G12" s="10">
        <v>1995</v>
      </c>
      <c r="H12" s="10">
        <v>205</v>
      </c>
      <c r="I12" s="10">
        <f t="shared" si="0"/>
        <v>8</v>
      </c>
      <c r="J12" s="10">
        <f t="shared" si="0"/>
        <v>4</v>
      </c>
    </row>
    <row r="13" spans="1:10" ht="24.95" customHeight="1">
      <c r="A13" s="1" t="s">
        <v>9</v>
      </c>
      <c r="B13" s="9">
        <f t="shared" si="1"/>
        <v>949</v>
      </c>
      <c r="C13" s="10">
        <v>698</v>
      </c>
      <c r="D13" s="10">
        <v>251</v>
      </c>
      <c r="E13" s="1" t="s">
        <v>9</v>
      </c>
      <c r="F13" s="9">
        <f t="shared" si="2"/>
        <v>948</v>
      </c>
      <c r="G13" s="10">
        <v>703</v>
      </c>
      <c r="H13" s="10">
        <v>245</v>
      </c>
      <c r="I13" s="10">
        <f t="shared" si="0"/>
        <v>5</v>
      </c>
      <c r="J13" s="10">
        <f t="shared" si="0"/>
        <v>-6</v>
      </c>
    </row>
    <row r="14" spans="1:10" ht="24.95" customHeight="1">
      <c r="A14" s="1" t="s">
        <v>10</v>
      </c>
      <c r="B14" s="9">
        <f t="shared" si="1"/>
        <v>945</v>
      </c>
      <c r="C14" s="10">
        <v>822</v>
      </c>
      <c r="D14" s="10">
        <v>123</v>
      </c>
      <c r="E14" s="1" t="s">
        <v>10</v>
      </c>
      <c r="F14" s="9">
        <f t="shared" si="2"/>
        <v>959</v>
      </c>
      <c r="G14" s="10">
        <v>834</v>
      </c>
      <c r="H14" s="10">
        <v>125</v>
      </c>
      <c r="I14" s="10">
        <f t="shared" si="0"/>
        <v>12</v>
      </c>
      <c r="J14" s="10">
        <f t="shared" si="0"/>
        <v>2</v>
      </c>
    </row>
    <row r="15" spans="1:10" ht="24.95" customHeight="1">
      <c r="A15" s="1" t="s">
        <v>11</v>
      </c>
      <c r="B15" s="9">
        <f t="shared" si="1"/>
        <v>4584</v>
      </c>
      <c r="C15" s="10">
        <v>3868</v>
      </c>
      <c r="D15" s="10">
        <v>716</v>
      </c>
      <c r="E15" s="1" t="s">
        <v>11</v>
      </c>
      <c r="F15" s="9">
        <f t="shared" si="2"/>
        <v>4613</v>
      </c>
      <c r="G15" s="10">
        <v>3906</v>
      </c>
      <c r="H15" s="10">
        <v>707</v>
      </c>
      <c r="I15" s="10">
        <f t="shared" si="0"/>
        <v>38</v>
      </c>
      <c r="J15" s="10">
        <f t="shared" si="0"/>
        <v>-9</v>
      </c>
    </row>
    <row r="16" spans="1:10" ht="24.95" customHeight="1">
      <c r="A16" s="1" t="s">
        <v>12</v>
      </c>
      <c r="B16" s="9">
        <f t="shared" si="1"/>
        <v>3472</v>
      </c>
      <c r="C16" s="10">
        <v>2954</v>
      </c>
      <c r="D16" s="10">
        <v>518</v>
      </c>
      <c r="E16" s="1" t="s">
        <v>12</v>
      </c>
      <c r="F16" s="9">
        <f t="shared" si="2"/>
        <v>3498</v>
      </c>
      <c r="G16" s="10">
        <v>2982</v>
      </c>
      <c r="H16" s="10">
        <v>516</v>
      </c>
      <c r="I16" s="10">
        <f t="shared" si="0"/>
        <v>28</v>
      </c>
      <c r="J16" s="10">
        <f t="shared" si="0"/>
        <v>-2</v>
      </c>
    </row>
    <row r="17" spans="1:12" ht="24.95" customHeight="1">
      <c r="A17" s="1" t="s">
        <v>13</v>
      </c>
      <c r="B17" s="9">
        <f t="shared" si="1"/>
        <v>2105</v>
      </c>
      <c r="C17" s="10">
        <v>1868</v>
      </c>
      <c r="D17" s="10">
        <v>237</v>
      </c>
      <c r="E17" s="1" t="s">
        <v>13</v>
      </c>
      <c r="F17" s="9">
        <f t="shared" si="2"/>
        <v>2126</v>
      </c>
      <c r="G17" s="10">
        <v>1890</v>
      </c>
      <c r="H17" s="10">
        <v>236</v>
      </c>
      <c r="I17" s="10">
        <f t="shared" si="0"/>
        <v>22</v>
      </c>
      <c r="J17" s="10">
        <f t="shared" si="0"/>
        <v>-1</v>
      </c>
    </row>
    <row r="18" spans="1:12" ht="24.95" customHeight="1">
      <c r="A18" s="1" t="s">
        <v>116</v>
      </c>
      <c r="B18" s="9">
        <f>C18+D18</f>
        <v>37</v>
      </c>
      <c r="C18" s="10">
        <v>9</v>
      </c>
      <c r="D18" s="10">
        <v>28</v>
      </c>
      <c r="E18" s="1" t="s">
        <v>116</v>
      </c>
      <c r="F18" s="9">
        <f>G18+H18</f>
        <v>38</v>
      </c>
      <c r="G18" s="10">
        <v>10</v>
      </c>
      <c r="H18" s="10">
        <v>28</v>
      </c>
      <c r="I18" s="10">
        <f>SUM(G18-C18)</f>
        <v>1</v>
      </c>
      <c r="J18" s="10">
        <f>SUM(H18-D18)</f>
        <v>0</v>
      </c>
    </row>
    <row r="19" spans="1:12" ht="24.95" customHeight="1">
      <c r="A19" s="1" t="s">
        <v>14</v>
      </c>
      <c r="B19" s="9">
        <f t="shared" ref="B19:B31" si="3">C19+D19</f>
        <v>2569</v>
      </c>
      <c r="C19" s="10">
        <v>2053</v>
      </c>
      <c r="D19" s="10">
        <v>516</v>
      </c>
      <c r="E19" s="1" t="s">
        <v>14</v>
      </c>
      <c r="F19" s="9">
        <f t="shared" si="2"/>
        <v>2588</v>
      </c>
      <c r="G19" s="10">
        <v>2074</v>
      </c>
      <c r="H19" s="10">
        <v>514</v>
      </c>
      <c r="I19" s="10">
        <f t="shared" si="0"/>
        <v>21</v>
      </c>
      <c r="J19" s="10">
        <f t="shared" si="0"/>
        <v>-2</v>
      </c>
      <c r="L19" s="21"/>
    </row>
    <row r="20" spans="1:12" ht="24.95" customHeight="1">
      <c r="A20" s="1" t="s">
        <v>17</v>
      </c>
      <c r="B20" s="9">
        <f t="shared" si="3"/>
        <v>923</v>
      </c>
      <c r="C20" s="10">
        <v>476</v>
      </c>
      <c r="D20" s="10">
        <v>447</v>
      </c>
      <c r="E20" s="1" t="s">
        <v>17</v>
      </c>
      <c r="F20" s="9">
        <f t="shared" si="2"/>
        <v>932</v>
      </c>
      <c r="G20" s="10">
        <v>484</v>
      </c>
      <c r="H20" s="10">
        <v>448</v>
      </c>
      <c r="I20" s="10">
        <f t="shared" si="0"/>
        <v>8</v>
      </c>
      <c r="J20" s="10">
        <f t="shared" si="0"/>
        <v>1</v>
      </c>
    </row>
    <row r="21" spans="1:12" ht="24.95" customHeight="1">
      <c r="A21" s="1" t="s">
        <v>18</v>
      </c>
      <c r="B21" s="9">
        <f t="shared" si="3"/>
        <v>444</v>
      </c>
      <c r="C21" s="10">
        <v>234</v>
      </c>
      <c r="D21" s="10">
        <v>210</v>
      </c>
      <c r="E21" s="1" t="s">
        <v>18</v>
      </c>
      <c r="F21" s="9">
        <f t="shared" si="2"/>
        <v>447</v>
      </c>
      <c r="G21" s="10">
        <v>237</v>
      </c>
      <c r="H21" s="10">
        <v>210</v>
      </c>
      <c r="I21" s="10">
        <f t="shared" si="0"/>
        <v>3</v>
      </c>
      <c r="J21" s="10">
        <f t="shared" si="0"/>
        <v>0</v>
      </c>
    </row>
    <row r="22" spans="1:12" ht="24.95" customHeight="1">
      <c r="A22" s="1" t="s">
        <v>19</v>
      </c>
      <c r="B22" s="9">
        <f t="shared" si="3"/>
        <v>207</v>
      </c>
      <c r="C22" s="10">
        <v>77</v>
      </c>
      <c r="D22" s="10">
        <v>130</v>
      </c>
      <c r="E22" s="1" t="s">
        <v>19</v>
      </c>
      <c r="F22" s="9">
        <f t="shared" si="2"/>
        <v>212</v>
      </c>
      <c r="G22" s="10">
        <v>81</v>
      </c>
      <c r="H22" s="10">
        <v>131</v>
      </c>
      <c r="I22" s="10">
        <f t="shared" si="0"/>
        <v>4</v>
      </c>
      <c r="J22" s="10">
        <f t="shared" si="0"/>
        <v>1</v>
      </c>
    </row>
    <row r="23" spans="1:12" ht="24.95" customHeight="1">
      <c r="A23" s="1" t="s">
        <v>20</v>
      </c>
      <c r="B23" s="9">
        <f t="shared" si="3"/>
        <v>240</v>
      </c>
      <c r="C23" s="10">
        <v>151</v>
      </c>
      <c r="D23" s="10">
        <v>89</v>
      </c>
      <c r="E23" s="1" t="s">
        <v>20</v>
      </c>
      <c r="F23" s="9">
        <f t="shared" si="2"/>
        <v>242</v>
      </c>
      <c r="G23" s="10">
        <v>150</v>
      </c>
      <c r="H23" s="10">
        <v>92</v>
      </c>
      <c r="I23" s="10">
        <f t="shared" si="0"/>
        <v>-1</v>
      </c>
      <c r="J23" s="10">
        <f t="shared" si="0"/>
        <v>3</v>
      </c>
    </row>
    <row r="24" spans="1:12" ht="24.95" customHeight="1">
      <c r="A24" s="1" t="s">
        <v>21</v>
      </c>
      <c r="B24" s="9">
        <f t="shared" si="3"/>
        <v>245</v>
      </c>
      <c r="C24" s="10">
        <v>143</v>
      </c>
      <c r="D24" s="10">
        <v>102</v>
      </c>
      <c r="E24" s="1" t="s">
        <v>21</v>
      </c>
      <c r="F24" s="9">
        <f t="shared" si="2"/>
        <v>246</v>
      </c>
      <c r="G24" s="10">
        <v>145</v>
      </c>
      <c r="H24" s="10">
        <v>101</v>
      </c>
      <c r="I24" s="10">
        <f t="shared" si="0"/>
        <v>2</v>
      </c>
      <c r="J24" s="10">
        <f t="shared" si="0"/>
        <v>-1</v>
      </c>
    </row>
    <row r="25" spans="1:12" ht="24.95" customHeight="1">
      <c r="A25" s="1" t="s">
        <v>22</v>
      </c>
      <c r="B25" s="9">
        <f t="shared" si="3"/>
        <v>828</v>
      </c>
      <c r="C25" s="10">
        <v>481</v>
      </c>
      <c r="D25" s="10">
        <v>347</v>
      </c>
      <c r="E25" s="1" t="s">
        <v>22</v>
      </c>
      <c r="F25" s="9">
        <f t="shared" si="2"/>
        <v>841</v>
      </c>
      <c r="G25" s="10">
        <v>488</v>
      </c>
      <c r="H25" s="10">
        <v>353</v>
      </c>
      <c r="I25" s="10">
        <f t="shared" si="0"/>
        <v>7</v>
      </c>
      <c r="J25" s="10">
        <f t="shared" si="0"/>
        <v>6</v>
      </c>
    </row>
    <row r="26" spans="1:12" ht="24.95" customHeight="1">
      <c r="A26" s="1" t="s">
        <v>23</v>
      </c>
      <c r="B26" s="9">
        <f t="shared" si="3"/>
        <v>828</v>
      </c>
      <c r="C26" s="10">
        <v>467</v>
      </c>
      <c r="D26" s="10">
        <v>361</v>
      </c>
      <c r="E26" s="1" t="s">
        <v>23</v>
      </c>
      <c r="F26" s="9">
        <f t="shared" si="2"/>
        <v>830</v>
      </c>
      <c r="G26" s="10">
        <v>469</v>
      </c>
      <c r="H26" s="10">
        <v>361</v>
      </c>
      <c r="I26" s="10">
        <f t="shared" si="0"/>
        <v>2</v>
      </c>
      <c r="J26" s="10">
        <f t="shared" si="0"/>
        <v>0</v>
      </c>
    </row>
    <row r="27" spans="1:12" ht="24.95" customHeight="1">
      <c r="A27" s="1" t="s">
        <v>24</v>
      </c>
      <c r="B27" s="9">
        <f t="shared" si="3"/>
        <v>164</v>
      </c>
      <c r="C27" s="10">
        <v>60</v>
      </c>
      <c r="D27" s="10">
        <v>104</v>
      </c>
      <c r="E27" s="1" t="s">
        <v>24</v>
      </c>
      <c r="F27" s="9">
        <f t="shared" si="2"/>
        <v>170</v>
      </c>
      <c r="G27" s="10">
        <v>61</v>
      </c>
      <c r="H27" s="10">
        <v>109</v>
      </c>
      <c r="I27" s="10">
        <f t="shared" si="0"/>
        <v>1</v>
      </c>
      <c r="J27" s="10">
        <f t="shared" si="0"/>
        <v>5</v>
      </c>
    </row>
    <row r="28" spans="1:12" ht="24.95" customHeight="1">
      <c r="A28" s="1" t="s">
        <v>25</v>
      </c>
      <c r="B28" s="9">
        <f t="shared" si="3"/>
        <v>237</v>
      </c>
      <c r="C28" s="10">
        <v>82</v>
      </c>
      <c r="D28" s="10">
        <v>155</v>
      </c>
      <c r="E28" s="1" t="s">
        <v>25</v>
      </c>
      <c r="F28" s="9">
        <f t="shared" si="2"/>
        <v>237</v>
      </c>
      <c r="G28" s="10">
        <v>81</v>
      </c>
      <c r="H28" s="10">
        <v>156</v>
      </c>
      <c r="I28" s="10">
        <f t="shared" si="0"/>
        <v>-1</v>
      </c>
      <c r="J28" s="10">
        <f t="shared" si="0"/>
        <v>1</v>
      </c>
    </row>
    <row r="29" spans="1:12" ht="24.95" customHeight="1">
      <c r="A29" s="1" t="s">
        <v>67</v>
      </c>
      <c r="B29" s="9">
        <f t="shared" si="3"/>
        <v>110</v>
      </c>
      <c r="C29" s="10">
        <v>34</v>
      </c>
      <c r="D29" s="10">
        <v>76</v>
      </c>
      <c r="E29" s="1" t="s">
        <v>67</v>
      </c>
      <c r="F29" s="9">
        <f t="shared" si="2"/>
        <v>106</v>
      </c>
      <c r="G29" s="10">
        <v>32</v>
      </c>
      <c r="H29" s="10">
        <v>74</v>
      </c>
      <c r="I29" s="10">
        <f t="shared" si="0"/>
        <v>-2</v>
      </c>
      <c r="J29" s="10">
        <f t="shared" si="0"/>
        <v>-2</v>
      </c>
    </row>
    <row r="30" spans="1:12" ht="27" customHeight="1">
      <c r="A30" s="1" t="s">
        <v>118</v>
      </c>
      <c r="B30" s="9">
        <f t="shared" si="3"/>
        <v>307</v>
      </c>
      <c r="C30" s="10">
        <v>166</v>
      </c>
      <c r="D30" s="10">
        <v>141</v>
      </c>
      <c r="E30" s="22" t="s">
        <v>114</v>
      </c>
      <c r="F30" s="9">
        <f t="shared" si="2"/>
        <v>303</v>
      </c>
      <c r="G30" s="10">
        <v>161</v>
      </c>
      <c r="H30" s="10">
        <v>142</v>
      </c>
      <c r="I30" s="10">
        <f>SUM(G30-C30)</f>
        <v>-5</v>
      </c>
      <c r="J30" s="10">
        <f>SUM(H30-D30)</f>
        <v>1</v>
      </c>
    </row>
    <row r="31" spans="1:12" ht="27" customHeight="1">
      <c r="A31" s="1" t="s">
        <v>119</v>
      </c>
      <c r="B31" s="9">
        <f t="shared" si="3"/>
        <v>715</v>
      </c>
      <c r="C31" s="10">
        <v>485</v>
      </c>
      <c r="D31" s="10">
        <v>230</v>
      </c>
      <c r="E31" s="22" t="s">
        <v>115</v>
      </c>
      <c r="F31" s="9">
        <f t="shared" si="2"/>
        <v>738</v>
      </c>
      <c r="G31" s="10">
        <v>491</v>
      </c>
      <c r="H31" s="10">
        <v>247</v>
      </c>
      <c r="I31" s="10">
        <f>SUM(G31-C31)</f>
        <v>6</v>
      </c>
      <c r="J31" s="10">
        <f>SUM(H31-D31)</f>
        <v>17</v>
      </c>
    </row>
    <row r="32" spans="1:12">
      <c r="A32" s="12" t="s">
        <v>15</v>
      </c>
    </row>
    <row r="33" spans="1:1">
      <c r="A33" s="12" t="s">
        <v>16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>
    <pageSetUpPr fitToPage="1"/>
  </sheetPr>
  <dimension ref="A1:L33"/>
  <sheetViews>
    <sheetView workbookViewId="0">
      <selection activeCell="K18" sqref="K18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8" t="s">
        <v>27</v>
      </c>
      <c r="B3" s="160" t="s">
        <v>132</v>
      </c>
      <c r="C3" s="167"/>
      <c r="D3" s="168"/>
      <c r="E3" s="158" t="s">
        <v>27</v>
      </c>
      <c r="F3" s="169" t="s">
        <v>133</v>
      </c>
      <c r="G3" s="170"/>
      <c r="H3" s="171"/>
      <c r="I3" s="160" t="s">
        <v>2</v>
      </c>
      <c r="J3" s="168"/>
    </row>
    <row r="4" spans="1:10" ht="27.75" customHeight="1">
      <c r="A4" s="159"/>
      <c r="B4" s="7" t="s">
        <v>28</v>
      </c>
      <c r="C4" s="7" t="s">
        <v>0</v>
      </c>
      <c r="D4" s="7" t="s">
        <v>1</v>
      </c>
      <c r="E4" s="159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39688</v>
      </c>
      <c r="C5" s="9">
        <f>SUM(C6:C31)</f>
        <v>28913</v>
      </c>
      <c r="D5" s="9">
        <f>SUM(D6:D31)</f>
        <v>10775</v>
      </c>
      <c r="E5" s="8" t="s">
        <v>26</v>
      </c>
      <c r="F5" s="9">
        <f>G5+H5</f>
        <v>39679</v>
      </c>
      <c r="G5" s="9">
        <f>SUM(G6:G31)</f>
        <v>28870</v>
      </c>
      <c r="H5" s="9">
        <f>SUM(H6:H31)</f>
        <v>10809</v>
      </c>
      <c r="I5" s="9">
        <f t="shared" ref="I5:J29" si="0">SUM(G5-C5)</f>
        <v>-43</v>
      </c>
      <c r="J5" s="9">
        <f t="shared" si="0"/>
        <v>34</v>
      </c>
    </row>
    <row r="6" spans="1:10" ht="24.95" customHeight="1">
      <c r="A6" s="1" t="s">
        <v>3</v>
      </c>
      <c r="B6" s="9">
        <f>C6+D6</f>
        <v>2685</v>
      </c>
      <c r="C6" s="24">
        <v>1680</v>
      </c>
      <c r="D6" s="10">
        <v>1005</v>
      </c>
      <c r="E6" s="1" t="s">
        <v>3</v>
      </c>
      <c r="F6" s="9">
        <f>G6+H6</f>
        <v>2686</v>
      </c>
      <c r="G6" s="24">
        <v>1685</v>
      </c>
      <c r="H6" s="10">
        <v>1001</v>
      </c>
      <c r="I6" s="10">
        <f t="shared" si="0"/>
        <v>5</v>
      </c>
      <c r="J6" s="10">
        <f t="shared" si="0"/>
        <v>-4</v>
      </c>
    </row>
    <row r="7" spans="1:10" ht="24.95" customHeight="1">
      <c r="A7" s="1" t="s">
        <v>4</v>
      </c>
      <c r="B7" s="9">
        <f>C7+D7</f>
        <v>2556</v>
      </c>
      <c r="C7" s="10">
        <v>1823</v>
      </c>
      <c r="D7" s="10">
        <v>733</v>
      </c>
      <c r="E7" s="1" t="s">
        <v>4</v>
      </c>
      <c r="F7" s="9">
        <f>G7+H7</f>
        <v>2545</v>
      </c>
      <c r="G7" s="10">
        <v>1811</v>
      </c>
      <c r="H7" s="10">
        <v>734</v>
      </c>
      <c r="I7" s="10">
        <f t="shared" si="0"/>
        <v>-12</v>
      </c>
      <c r="J7" s="10">
        <f t="shared" si="0"/>
        <v>1</v>
      </c>
    </row>
    <row r="8" spans="1:10" ht="24.95" customHeight="1">
      <c r="A8" s="1" t="s">
        <v>5</v>
      </c>
      <c r="B8" s="9">
        <f t="shared" ref="B8:B17" si="1">C8+D8</f>
        <v>8124</v>
      </c>
      <c r="C8" s="10">
        <v>5148</v>
      </c>
      <c r="D8" s="10">
        <v>2976</v>
      </c>
      <c r="E8" s="1" t="s">
        <v>5</v>
      </c>
      <c r="F8" s="9">
        <f t="shared" ref="F8:F31" si="2">G8+H8</f>
        <v>8153</v>
      </c>
      <c r="G8" s="10">
        <v>5163</v>
      </c>
      <c r="H8" s="10">
        <v>2990</v>
      </c>
      <c r="I8" s="10">
        <f>SUM(G8-C8)</f>
        <v>15</v>
      </c>
      <c r="J8" s="10">
        <f t="shared" si="0"/>
        <v>14</v>
      </c>
    </row>
    <row r="9" spans="1:10" ht="24.95" customHeight="1">
      <c r="A9" s="1" t="s">
        <v>61</v>
      </c>
      <c r="B9" s="9">
        <f t="shared" si="1"/>
        <v>3261</v>
      </c>
      <c r="C9" s="10">
        <v>2372</v>
      </c>
      <c r="D9" s="10">
        <v>889</v>
      </c>
      <c r="E9" s="1" t="s">
        <v>61</v>
      </c>
      <c r="F9" s="9">
        <f t="shared" si="2"/>
        <v>3265</v>
      </c>
      <c r="G9" s="10">
        <v>2367</v>
      </c>
      <c r="H9" s="10">
        <v>898</v>
      </c>
      <c r="I9" s="10">
        <f t="shared" si="0"/>
        <v>-5</v>
      </c>
      <c r="J9" s="10">
        <f t="shared" si="0"/>
        <v>9</v>
      </c>
    </row>
    <row r="10" spans="1:10" ht="24.95" customHeight="1">
      <c r="A10" s="1" t="s">
        <v>6</v>
      </c>
      <c r="B10" s="9">
        <f t="shared" si="1"/>
        <v>134</v>
      </c>
      <c r="C10" s="10">
        <v>74</v>
      </c>
      <c r="D10" s="10">
        <v>60</v>
      </c>
      <c r="E10" s="1" t="s">
        <v>6</v>
      </c>
      <c r="F10" s="9">
        <f t="shared" si="2"/>
        <v>132</v>
      </c>
      <c r="G10" s="10">
        <v>72</v>
      </c>
      <c r="H10" s="10">
        <v>60</v>
      </c>
      <c r="I10" s="10">
        <f t="shared" si="0"/>
        <v>-2</v>
      </c>
      <c r="J10" s="10">
        <f t="shared" si="0"/>
        <v>0</v>
      </c>
    </row>
    <row r="11" spans="1:10" ht="24.95" customHeight="1">
      <c r="A11" s="1" t="s">
        <v>7</v>
      </c>
      <c r="B11" s="9">
        <f t="shared" si="1"/>
        <v>654</v>
      </c>
      <c r="C11" s="10">
        <v>542</v>
      </c>
      <c r="D11" s="10">
        <v>112</v>
      </c>
      <c r="E11" s="1" t="s">
        <v>7</v>
      </c>
      <c r="F11" s="9">
        <f t="shared" si="2"/>
        <v>658</v>
      </c>
      <c r="G11" s="10">
        <v>543</v>
      </c>
      <c r="H11" s="10">
        <v>115</v>
      </c>
      <c r="I11" s="10">
        <f t="shared" si="0"/>
        <v>1</v>
      </c>
      <c r="J11" s="10">
        <f t="shared" si="0"/>
        <v>3</v>
      </c>
    </row>
    <row r="12" spans="1:10" ht="24.95" customHeight="1">
      <c r="A12" s="1" t="s">
        <v>8</v>
      </c>
      <c r="B12" s="9">
        <f t="shared" si="1"/>
        <v>2200</v>
      </c>
      <c r="C12" s="10">
        <v>1995</v>
      </c>
      <c r="D12" s="10">
        <v>205</v>
      </c>
      <c r="E12" s="1" t="s">
        <v>8</v>
      </c>
      <c r="F12" s="9">
        <f t="shared" si="2"/>
        <v>2172</v>
      </c>
      <c r="G12" s="10">
        <v>1971</v>
      </c>
      <c r="H12" s="10">
        <v>201</v>
      </c>
      <c r="I12" s="10">
        <f t="shared" si="0"/>
        <v>-24</v>
      </c>
      <c r="J12" s="10">
        <f t="shared" si="0"/>
        <v>-4</v>
      </c>
    </row>
    <row r="13" spans="1:10" ht="24.95" customHeight="1">
      <c r="A13" s="1" t="s">
        <v>9</v>
      </c>
      <c r="B13" s="9">
        <f t="shared" si="1"/>
        <v>948</v>
      </c>
      <c r="C13" s="10">
        <v>703</v>
      </c>
      <c r="D13" s="10">
        <v>245</v>
      </c>
      <c r="E13" s="1" t="s">
        <v>9</v>
      </c>
      <c r="F13" s="9">
        <f t="shared" si="2"/>
        <v>952</v>
      </c>
      <c r="G13" s="10">
        <v>710</v>
      </c>
      <c r="H13" s="10">
        <v>242</v>
      </c>
      <c r="I13" s="10">
        <f t="shared" si="0"/>
        <v>7</v>
      </c>
      <c r="J13" s="10">
        <f t="shared" si="0"/>
        <v>-3</v>
      </c>
    </row>
    <row r="14" spans="1:10" ht="24.95" customHeight="1">
      <c r="A14" s="1" t="s">
        <v>10</v>
      </c>
      <c r="B14" s="9">
        <f t="shared" si="1"/>
        <v>959</v>
      </c>
      <c r="C14" s="10">
        <v>834</v>
      </c>
      <c r="D14" s="10">
        <v>125</v>
      </c>
      <c r="E14" s="1" t="s">
        <v>10</v>
      </c>
      <c r="F14" s="9">
        <f t="shared" si="2"/>
        <v>966</v>
      </c>
      <c r="G14" s="10">
        <v>839</v>
      </c>
      <c r="H14" s="10">
        <v>127</v>
      </c>
      <c r="I14" s="10">
        <f t="shared" si="0"/>
        <v>5</v>
      </c>
      <c r="J14" s="10">
        <f t="shared" si="0"/>
        <v>2</v>
      </c>
    </row>
    <row r="15" spans="1:10" ht="24.95" customHeight="1">
      <c r="A15" s="1" t="s">
        <v>11</v>
      </c>
      <c r="B15" s="9">
        <f t="shared" si="1"/>
        <v>4613</v>
      </c>
      <c r="C15" s="10">
        <v>3906</v>
      </c>
      <c r="D15" s="10">
        <v>707</v>
      </c>
      <c r="E15" s="1" t="s">
        <v>11</v>
      </c>
      <c r="F15" s="9">
        <f t="shared" si="2"/>
        <v>4601</v>
      </c>
      <c r="G15" s="10">
        <v>3900</v>
      </c>
      <c r="H15" s="10">
        <v>701</v>
      </c>
      <c r="I15" s="10">
        <f t="shared" si="0"/>
        <v>-6</v>
      </c>
      <c r="J15" s="10">
        <f t="shared" si="0"/>
        <v>-6</v>
      </c>
    </row>
    <row r="16" spans="1:10" ht="24.95" customHeight="1">
      <c r="A16" s="1" t="s">
        <v>12</v>
      </c>
      <c r="B16" s="9">
        <f t="shared" si="1"/>
        <v>3498</v>
      </c>
      <c r="C16" s="10">
        <v>2982</v>
      </c>
      <c r="D16" s="10">
        <v>516</v>
      </c>
      <c r="E16" s="1" t="s">
        <v>12</v>
      </c>
      <c r="F16" s="9">
        <f t="shared" si="2"/>
        <v>3452</v>
      </c>
      <c r="G16" s="10">
        <v>2935</v>
      </c>
      <c r="H16" s="10">
        <v>517</v>
      </c>
      <c r="I16" s="10">
        <f t="shared" si="0"/>
        <v>-47</v>
      </c>
      <c r="J16" s="10">
        <f t="shared" si="0"/>
        <v>1</v>
      </c>
    </row>
    <row r="17" spans="1:12" ht="24.95" customHeight="1">
      <c r="A17" s="1" t="s">
        <v>13</v>
      </c>
      <c r="B17" s="9">
        <f t="shared" si="1"/>
        <v>2126</v>
      </c>
      <c r="C17" s="10">
        <v>1890</v>
      </c>
      <c r="D17" s="10">
        <v>236</v>
      </c>
      <c r="E17" s="1" t="s">
        <v>13</v>
      </c>
      <c r="F17" s="9">
        <f t="shared" si="2"/>
        <v>2117</v>
      </c>
      <c r="G17" s="10">
        <v>1884</v>
      </c>
      <c r="H17" s="10">
        <v>233</v>
      </c>
      <c r="I17" s="10">
        <f t="shared" si="0"/>
        <v>-6</v>
      </c>
      <c r="J17" s="10">
        <f t="shared" si="0"/>
        <v>-3</v>
      </c>
    </row>
    <row r="18" spans="1:12" ht="24.95" customHeight="1">
      <c r="A18" s="1" t="s">
        <v>116</v>
      </c>
      <c r="B18" s="9">
        <f>C18+D18</f>
        <v>38</v>
      </c>
      <c r="C18" s="10">
        <v>10</v>
      </c>
      <c r="D18" s="10">
        <v>28</v>
      </c>
      <c r="E18" s="1" t="s">
        <v>116</v>
      </c>
      <c r="F18" s="9">
        <f>G18+H18</f>
        <v>46</v>
      </c>
      <c r="G18" s="10">
        <v>12</v>
      </c>
      <c r="H18" s="10">
        <v>34</v>
      </c>
      <c r="I18" s="10">
        <f t="shared" si="0"/>
        <v>2</v>
      </c>
      <c r="J18" s="10">
        <f t="shared" si="0"/>
        <v>6</v>
      </c>
    </row>
    <row r="19" spans="1:12" ht="24.95" customHeight="1">
      <c r="A19" s="1" t="s">
        <v>14</v>
      </c>
      <c r="B19" s="9">
        <f t="shared" ref="B19:B31" si="3">C19+D19</f>
        <v>2588</v>
      </c>
      <c r="C19" s="10">
        <v>2074</v>
      </c>
      <c r="D19" s="10">
        <v>514</v>
      </c>
      <c r="E19" s="1" t="s">
        <v>14</v>
      </c>
      <c r="F19" s="9">
        <f t="shared" si="2"/>
        <v>2571</v>
      </c>
      <c r="G19" s="10">
        <v>2066</v>
      </c>
      <c r="H19" s="10">
        <v>505</v>
      </c>
      <c r="I19" s="10">
        <f t="shared" si="0"/>
        <v>-8</v>
      </c>
      <c r="J19" s="10">
        <f t="shared" si="0"/>
        <v>-9</v>
      </c>
      <c r="L19" s="21"/>
    </row>
    <row r="20" spans="1:12" ht="24.95" customHeight="1">
      <c r="A20" s="1" t="s">
        <v>17</v>
      </c>
      <c r="B20" s="9">
        <f t="shared" si="3"/>
        <v>932</v>
      </c>
      <c r="C20" s="10">
        <v>484</v>
      </c>
      <c r="D20" s="10">
        <v>448</v>
      </c>
      <c r="E20" s="1" t="s">
        <v>17</v>
      </c>
      <c r="F20" s="9">
        <f t="shared" si="2"/>
        <v>920</v>
      </c>
      <c r="G20" s="10">
        <v>478</v>
      </c>
      <c r="H20" s="10">
        <v>442</v>
      </c>
      <c r="I20" s="10">
        <f t="shared" si="0"/>
        <v>-6</v>
      </c>
      <c r="J20" s="10">
        <f t="shared" si="0"/>
        <v>-6</v>
      </c>
    </row>
    <row r="21" spans="1:12" ht="24.95" customHeight="1">
      <c r="A21" s="1" t="s">
        <v>18</v>
      </c>
      <c r="B21" s="9">
        <f t="shared" si="3"/>
        <v>447</v>
      </c>
      <c r="C21" s="10">
        <v>237</v>
      </c>
      <c r="D21" s="10">
        <v>210</v>
      </c>
      <c r="E21" s="1" t="s">
        <v>18</v>
      </c>
      <c r="F21" s="9">
        <f t="shared" si="2"/>
        <v>457</v>
      </c>
      <c r="G21" s="10">
        <v>247</v>
      </c>
      <c r="H21" s="10">
        <v>210</v>
      </c>
      <c r="I21" s="10">
        <f t="shared" si="0"/>
        <v>10</v>
      </c>
      <c r="J21" s="10">
        <f t="shared" si="0"/>
        <v>0</v>
      </c>
    </row>
    <row r="22" spans="1:12" ht="24.95" customHeight="1">
      <c r="A22" s="1" t="s">
        <v>19</v>
      </c>
      <c r="B22" s="9">
        <f t="shared" si="3"/>
        <v>212</v>
      </c>
      <c r="C22" s="10">
        <v>81</v>
      </c>
      <c r="D22" s="10">
        <v>131</v>
      </c>
      <c r="E22" s="1" t="s">
        <v>19</v>
      </c>
      <c r="F22" s="9">
        <f t="shared" si="2"/>
        <v>210</v>
      </c>
      <c r="G22" s="10">
        <v>80</v>
      </c>
      <c r="H22" s="10">
        <v>130</v>
      </c>
      <c r="I22" s="10">
        <f t="shared" si="0"/>
        <v>-1</v>
      </c>
      <c r="J22" s="10">
        <f t="shared" si="0"/>
        <v>-1</v>
      </c>
    </row>
    <row r="23" spans="1:12" ht="24.95" customHeight="1">
      <c r="A23" s="1" t="s">
        <v>20</v>
      </c>
      <c r="B23" s="9">
        <f t="shared" si="3"/>
        <v>242</v>
      </c>
      <c r="C23" s="10">
        <v>150</v>
      </c>
      <c r="D23" s="10">
        <v>92</v>
      </c>
      <c r="E23" s="1" t="s">
        <v>20</v>
      </c>
      <c r="F23" s="9">
        <f t="shared" si="2"/>
        <v>244</v>
      </c>
      <c r="G23" s="10">
        <v>151</v>
      </c>
      <c r="H23" s="10">
        <v>93</v>
      </c>
      <c r="I23" s="10">
        <f t="shared" si="0"/>
        <v>1</v>
      </c>
      <c r="J23" s="10">
        <f t="shared" si="0"/>
        <v>1</v>
      </c>
    </row>
    <row r="24" spans="1:12" ht="24.95" customHeight="1">
      <c r="A24" s="1" t="s">
        <v>21</v>
      </c>
      <c r="B24" s="9">
        <f t="shared" si="3"/>
        <v>246</v>
      </c>
      <c r="C24" s="10">
        <v>145</v>
      </c>
      <c r="D24" s="10">
        <v>101</v>
      </c>
      <c r="E24" s="1" t="s">
        <v>21</v>
      </c>
      <c r="F24" s="9">
        <f t="shared" si="2"/>
        <v>244</v>
      </c>
      <c r="G24" s="10">
        <v>142</v>
      </c>
      <c r="H24" s="10">
        <v>102</v>
      </c>
      <c r="I24" s="10">
        <f t="shared" si="0"/>
        <v>-3</v>
      </c>
      <c r="J24" s="10">
        <f t="shared" si="0"/>
        <v>1</v>
      </c>
    </row>
    <row r="25" spans="1:12" ht="24.95" customHeight="1">
      <c r="A25" s="1" t="s">
        <v>22</v>
      </c>
      <c r="B25" s="9">
        <f t="shared" si="3"/>
        <v>841</v>
      </c>
      <c r="C25" s="10">
        <v>488</v>
      </c>
      <c r="D25" s="10">
        <v>353</v>
      </c>
      <c r="E25" s="1" t="s">
        <v>22</v>
      </c>
      <c r="F25" s="9">
        <f t="shared" si="2"/>
        <v>851</v>
      </c>
      <c r="G25" s="10">
        <v>494</v>
      </c>
      <c r="H25" s="10">
        <v>357</v>
      </c>
      <c r="I25" s="10">
        <f t="shared" si="0"/>
        <v>6</v>
      </c>
      <c r="J25" s="10">
        <f t="shared" si="0"/>
        <v>4</v>
      </c>
    </row>
    <row r="26" spans="1:12" ht="24.95" customHeight="1">
      <c r="A26" s="1" t="s">
        <v>23</v>
      </c>
      <c r="B26" s="9">
        <f t="shared" si="3"/>
        <v>830</v>
      </c>
      <c r="C26" s="10">
        <v>469</v>
      </c>
      <c r="D26" s="10">
        <v>361</v>
      </c>
      <c r="E26" s="1" t="s">
        <v>23</v>
      </c>
      <c r="F26" s="9">
        <f t="shared" si="2"/>
        <v>839</v>
      </c>
      <c r="G26" s="10">
        <v>472</v>
      </c>
      <c r="H26" s="10">
        <v>367</v>
      </c>
      <c r="I26" s="10">
        <f t="shared" si="0"/>
        <v>3</v>
      </c>
      <c r="J26" s="10">
        <f t="shared" si="0"/>
        <v>6</v>
      </c>
    </row>
    <row r="27" spans="1:12" ht="24.95" customHeight="1">
      <c r="A27" s="1" t="s">
        <v>24</v>
      </c>
      <c r="B27" s="9">
        <f t="shared" si="3"/>
        <v>170</v>
      </c>
      <c r="C27" s="10">
        <v>61</v>
      </c>
      <c r="D27" s="10">
        <v>109</v>
      </c>
      <c r="E27" s="1" t="s">
        <v>24</v>
      </c>
      <c r="F27" s="9">
        <f t="shared" si="2"/>
        <v>182</v>
      </c>
      <c r="G27" s="10">
        <v>68</v>
      </c>
      <c r="H27" s="10">
        <v>114</v>
      </c>
      <c r="I27" s="10">
        <f t="shared" si="0"/>
        <v>7</v>
      </c>
      <c r="J27" s="10">
        <f t="shared" si="0"/>
        <v>5</v>
      </c>
    </row>
    <row r="28" spans="1:12" ht="24.95" customHeight="1">
      <c r="A28" s="1" t="s">
        <v>25</v>
      </c>
      <c r="B28" s="9">
        <f t="shared" si="3"/>
        <v>237</v>
      </c>
      <c r="C28" s="10">
        <v>81</v>
      </c>
      <c r="D28" s="10">
        <v>156</v>
      </c>
      <c r="E28" s="1" t="s">
        <v>25</v>
      </c>
      <c r="F28" s="9">
        <f t="shared" si="2"/>
        <v>234</v>
      </c>
      <c r="G28" s="10">
        <v>78</v>
      </c>
      <c r="H28" s="10">
        <v>156</v>
      </c>
      <c r="I28" s="10">
        <f t="shared" si="0"/>
        <v>-3</v>
      </c>
      <c r="J28" s="10">
        <f t="shared" si="0"/>
        <v>0</v>
      </c>
    </row>
    <row r="29" spans="1:12" ht="24.95" customHeight="1">
      <c r="A29" s="1" t="s">
        <v>67</v>
      </c>
      <c r="B29" s="9">
        <f t="shared" si="3"/>
        <v>106</v>
      </c>
      <c r="C29" s="10">
        <v>32</v>
      </c>
      <c r="D29" s="10">
        <v>74</v>
      </c>
      <c r="E29" s="1" t="s">
        <v>67</v>
      </c>
      <c r="F29" s="9">
        <f t="shared" si="2"/>
        <v>111</v>
      </c>
      <c r="G29" s="10">
        <v>33</v>
      </c>
      <c r="H29" s="10">
        <v>78</v>
      </c>
      <c r="I29" s="10">
        <f t="shared" si="0"/>
        <v>1</v>
      </c>
      <c r="J29" s="10">
        <f t="shared" si="0"/>
        <v>4</v>
      </c>
    </row>
    <row r="30" spans="1:12" ht="27" customHeight="1">
      <c r="A30" s="1" t="s">
        <v>118</v>
      </c>
      <c r="B30" s="9">
        <f t="shared" si="3"/>
        <v>303</v>
      </c>
      <c r="C30" s="10">
        <v>161</v>
      </c>
      <c r="D30" s="10">
        <v>142</v>
      </c>
      <c r="E30" s="22" t="s">
        <v>114</v>
      </c>
      <c r="F30" s="9">
        <f t="shared" si="2"/>
        <v>306</v>
      </c>
      <c r="G30" s="10">
        <v>160</v>
      </c>
      <c r="H30" s="10">
        <v>146</v>
      </c>
      <c r="I30" s="10">
        <f>SUM(G30-C30)</f>
        <v>-1</v>
      </c>
      <c r="J30" s="10">
        <f>SUM(H30-D30)</f>
        <v>4</v>
      </c>
    </row>
    <row r="31" spans="1:12" ht="27" customHeight="1">
      <c r="A31" s="1" t="s">
        <v>119</v>
      </c>
      <c r="B31" s="9">
        <f t="shared" si="3"/>
        <v>738</v>
      </c>
      <c r="C31" s="10">
        <v>491</v>
      </c>
      <c r="D31" s="10">
        <v>247</v>
      </c>
      <c r="E31" s="22" t="s">
        <v>115</v>
      </c>
      <c r="F31" s="9">
        <f t="shared" si="2"/>
        <v>765</v>
      </c>
      <c r="G31" s="10">
        <v>509</v>
      </c>
      <c r="H31" s="10">
        <v>256</v>
      </c>
      <c r="I31" s="10">
        <f>SUM(G31-C31)</f>
        <v>18</v>
      </c>
      <c r="J31" s="10">
        <f>SUM(H31-D31)</f>
        <v>9</v>
      </c>
    </row>
    <row r="32" spans="1:12">
      <c r="A32" s="12" t="s">
        <v>15</v>
      </c>
    </row>
    <row r="33" spans="1:1">
      <c r="A33" s="12" t="s">
        <v>16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>
    <pageSetUpPr fitToPage="1"/>
  </sheetPr>
  <dimension ref="A1:L33"/>
  <sheetViews>
    <sheetView workbookViewId="0">
      <selection activeCell="F18" sqref="F18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8" t="s">
        <v>27</v>
      </c>
      <c r="B3" s="160" t="s">
        <v>133</v>
      </c>
      <c r="C3" s="167"/>
      <c r="D3" s="168"/>
      <c r="E3" s="158" t="s">
        <v>27</v>
      </c>
      <c r="F3" s="169" t="s">
        <v>137</v>
      </c>
      <c r="G3" s="170"/>
      <c r="H3" s="171"/>
      <c r="I3" s="160" t="s">
        <v>2</v>
      </c>
      <c r="J3" s="168"/>
    </row>
    <row r="4" spans="1:10" ht="27.75" customHeight="1">
      <c r="A4" s="159"/>
      <c r="B4" s="7" t="s">
        <v>28</v>
      </c>
      <c r="C4" s="7" t="s">
        <v>0</v>
      </c>
      <c r="D4" s="7" t="s">
        <v>1</v>
      </c>
      <c r="E4" s="159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39679</v>
      </c>
      <c r="C5" s="9">
        <f>SUM(C6:C31)</f>
        <v>28870</v>
      </c>
      <c r="D5" s="9">
        <f>SUM(D6:D31)</f>
        <v>10809</v>
      </c>
      <c r="E5" s="8" t="s">
        <v>26</v>
      </c>
      <c r="F5" s="9">
        <f>G5+H5</f>
        <v>39372</v>
      </c>
      <c r="G5" s="9">
        <f>SUM(G6:G31)</f>
        <v>28627</v>
      </c>
      <c r="H5" s="9">
        <f>SUM(H6:H31)</f>
        <v>10745</v>
      </c>
      <c r="I5" s="9">
        <f t="shared" ref="I5:J29" si="0">SUM(G5-C5)</f>
        <v>-243</v>
      </c>
      <c r="J5" s="9">
        <f t="shared" si="0"/>
        <v>-64</v>
      </c>
    </row>
    <row r="6" spans="1:10" ht="24.95" customHeight="1">
      <c r="A6" s="1" t="s">
        <v>3</v>
      </c>
      <c r="B6" s="9">
        <f>C6+D6</f>
        <v>2686</v>
      </c>
      <c r="C6" s="24">
        <v>1685</v>
      </c>
      <c r="D6" s="10">
        <v>1001</v>
      </c>
      <c r="E6" s="1" t="s">
        <v>3</v>
      </c>
      <c r="F6" s="9">
        <f>G6+H6</f>
        <v>2669</v>
      </c>
      <c r="G6" s="24">
        <v>1667</v>
      </c>
      <c r="H6" s="10">
        <v>1002</v>
      </c>
      <c r="I6" s="10">
        <f t="shared" si="0"/>
        <v>-18</v>
      </c>
      <c r="J6" s="10">
        <f t="shared" si="0"/>
        <v>1</v>
      </c>
    </row>
    <row r="7" spans="1:10" ht="24.95" customHeight="1">
      <c r="A7" s="1" t="s">
        <v>4</v>
      </c>
      <c r="B7" s="9">
        <f>C7+D7</f>
        <v>2545</v>
      </c>
      <c r="C7" s="10">
        <v>1811</v>
      </c>
      <c r="D7" s="10">
        <v>734</v>
      </c>
      <c r="E7" s="1" t="s">
        <v>4</v>
      </c>
      <c r="F7" s="9">
        <f>G7+H7</f>
        <v>2502</v>
      </c>
      <c r="G7" s="10">
        <v>1792</v>
      </c>
      <c r="H7" s="10">
        <v>710</v>
      </c>
      <c r="I7" s="10">
        <f t="shared" si="0"/>
        <v>-19</v>
      </c>
      <c r="J7" s="10">
        <f t="shared" si="0"/>
        <v>-24</v>
      </c>
    </row>
    <row r="8" spans="1:10" ht="24.95" customHeight="1">
      <c r="A8" s="1" t="s">
        <v>5</v>
      </c>
      <c r="B8" s="9">
        <f t="shared" ref="B8:B17" si="1">C8+D8</f>
        <v>8153</v>
      </c>
      <c r="C8" s="10">
        <v>5163</v>
      </c>
      <c r="D8" s="10">
        <v>2990</v>
      </c>
      <c r="E8" s="1" t="s">
        <v>5</v>
      </c>
      <c r="F8" s="9">
        <f t="shared" ref="F8:F31" si="2">G8+H8</f>
        <v>8090</v>
      </c>
      <c r="G8" s="10">
        <v>5125</v>
      </c>
      <c r="H8" s="10">
        <v>2965</v>
      </c>
      <c r="I8" s="10">
        <f>SUM(G8-C8)</f>
        <v>-38</v>
      </c>
      <c r="J8" s="10">
        <f t="shared" si="0"/>
        <v>-25</v>
      </c>
    </row>
    <row r="9" spans="1:10" ht="24.95" customHeight="1">
      <c r="A9" s="1" t="s">
        <v>61</v>
      </c>
      <c r="B9" s="9">
        <f t="shared" si="1"/>
        <v>3265</v>
      </c>
      <c r="C9" s="10">
        <v>2367</v>
      </c>
      <c r="D9" s="10">
        <v>898</v>
      </c>
      <c r="E9" s="1" t="s">
        <v>61</v>
      </c>
      <c r="F9" s="9">
        <f t="shared" si="2"/>
        <v>3223</v>
      </c>
      <c r="G9" s="10">
        <v>2336</v>
      </c>
      <c r="H9" s="10">
        <v>887</v>
      </c>
      <c r="I9" s="10">
        <f t="shared" si="0"/>
        <v>-31</v>
      </c>
      <c r="J9" s="10">
        <f t="shared" si="0"/>
        <v>-11</v>
      </c>
    </row>
    <row r="10" spans="1:10" ht="24.95" customHeight="1">
      <c r="A10" s="1" t="s">
        <v>6</v>
      </c>
      <c r="B10" s="9">
        <f t="shared" si="1"/>
        <v>132</v>
      </c>
      <c r="C10" s="10">
        <v>72</v>
      </c>
      <c r="D10" s="10">
        <v>60</v>
      </c>
      <c r="E10" s="1" t="s">
        <v>6</v>
      </c>
      <c r="F10" s="9">
        <f t="shared" si="2"/>
        <v>134</v>
      </c>
      <c r="G10" s="10">
        <v>73</v>
      </c>
      <c r="H10" s="10">
        <v>61</v>
      </c>
      <c r="I10" s="10">
        <f t="shared" si="0"/>
        <v>1</v>
      </c>
      <c r="J10" s="10">
        <f t="shared" si="0"/>
        <v>1</v>
      </c>
    </row>
    <row r="11" spans="1:10" ht="24.95" customHeight="1">
      <c r="A11" s="1" t="s">
        <v>7</v>
      </c>
      <c r="B11" s="9">
        <f t="shared" si="1"/>
        <v>658</v>
      </c>
      <c r="C11" s="10">
        <v>543</v>
      </c>
      <c r="D11" s="10">
        <v>115</v>
      </c>
      <c r="E11" s="1" t="s">
        <v>7</v>
      </c>
      <c r="F11" s="9">
        <f t="shared" si="2"/>
        <v>664</v>
      </c>
      <c r="G11" s="10">
        <v>542</v>
      </c>
      <c r="H11" s="10">
        <v>122</v>
      </c>
      <c r="I11" s="10">
        <f t="shared" si="0"/>
        <v>-1</v>
      </c>
      <c r="J11" s="10">
        <f t="shared" si="0"/>
        <v>7</v>
      </c>
    </row>
    <row r="12" spans="1:10" ht="24.95" customHeight="1">
      <c r="A12" s="1" t="s">
        <v>8</v>
      </c>
      <c r="B12" s="9">
        <f t="shared" si="1"/>
        <v>2172</v>
      </c>
      <c r="C12" s="10">
        <v>1971</v>
      </c>
      <c r="D12" s="10">
        <v>201</v>
      </c>
      <c r="E12" s="1" t="s">
        <v>8</v>
      </c>
      <c r="F12" s="9">
        <f t="shared" si="2"/>
        <v>2158</v>
      </c>
      <c r="G12" s="10">
        <v>1956</v>
      </c>
      <c r="H12" s="10">
        <v>202</v>
      </c>
      <c r="I12" s="10">
        <f t="shared" si="0"/>
        <v>-15</v>
      </c>
      <c r="J12" s="10">
        <f t="shared" si="0"/>
        <v>1</v>
      </c>
    </row>
    <row r="13" spans="1:10" ht="24.95" customHeight="1">
      <c r="A13" s="1" t="s">
        <v>9</v>
      </c>
      <c r="B13" s="9">
        <f t="shared" si="1"/>
        <v>952</v>
      </c>
      <c r="C13" s="10">
        <v>710</v>
      </c>
      <c r="D13" s="10">
        <v>242</v>
      </c>
      <c r="E13" s="1" t="s">
        <v>9</v>
      </c>
      <c r="F13" s="9">
        <f t="shared" si="2"/>
        <v>929</v>
      </c>
      <c r="G13" s="10">
        <v>690</v>
      </c>
      <c r="H13" s="10">
        <v>239</v>
      </c>
      <c r="I13" s="10">
        <f t="shared" si="0"/>
        <v>-20</v>
      </c>
      <c r="J13" s="10">
        <f t="shared" si="0"/>
        <v>-3</v>
      </c>
    </row>
    <row r="14" spans="1:10" ht="24.95" customHeight="1">
      <c r="A14" s="1" t="s">
        <v>10</v>
      </c>
      <c r="B14" s="9">
        <f t="shared" si="1"/>
        <v>966</v>
      </c>
      <c r="C14" s="10">
        <v>839</v>
      </c>
      <c r="D14" s="10">
        <v>127</v>
      </c>
      <c r="E14" s="1" t="s">
        <v>10</v>
      </c>
      <c r="F14" s="9">
        <f t="shared" si="2"/>
        <v>958</v>
      </c>
      <c r="G14" s="10">
        <v>835</v>
      </c>
      <c r="H14" s="10">
        <v>123</v>
      </c>
      <c r="I14" s="10">
        <f t="shared" si="0"/>
        <v>-4</v>
      </c>
      <c r="J14" s="10">
        <f t="shared" si="0"/>
        <v>-4</v>
      </c>
    </row>
    <row r="15" spans="1:10" ht="24.95" customHeight="1">
      <c r="A15" s="1" t="s">
        <v>11</v>
      </c>
      <c r="B15" s="9">
        <f t="shared" si="1"/>
        <v>4601</v>
      </c>
      <c r="C15" s="10">
        <v>3900</v>
      </c>
      <c r="D15" s="10">
        <v>701</v>
      </c>
      <c r="E15" s="1" t="s">
        <v>11</v>
      </c>
      <c r="F15" s="9">
        <f t="shared" si="2"/>
        <v>4517</v>
      </c>
      <c r="G15" s="10">
        <v>3827</v>
      </c>
      <c r="H15" s="10">
        <v>690</v>
      </c>
      <c r="I15" s="10">
        <f t="shared" si="0"/>
        <v>-73</v>
      </c>
      <c r="J15" s="10">
        <f t="shared" si="0"/>
        <v>-11</v>
      </c>
    </row>
    <row r="16" spans="1:10" ht="24.95" customHeight="1">
      <c r="A16" s="1" t="s">
        <v>12</v>
      </c>
      <c r="B16" s="9">
        <f t="shared" si="1"/>
        <v>3452</v>
      </c>
      <c r="C16" s="10">
        <v>2935</v>
      </c>
      <c r="D16" s="10">
        <v>517</v>
      </c>
      <c r="E16" s="1" t="s">
        <v>12</v>
      </c>
      <c r="F16" s="9">
        <f t="shared" si="2"/>
        <v>3429</v>
      </c>
      <c r="G16" s="10">
        <v>2915</v>
      </c>
      <c r="H16" s="10">
        <v>514</v>
      </c>
      <c r="I16" s="10">
        <f t="shared" si="0"/>
        <v>-20</v>
      </c>
      <c r="J16" s="10">
        <f t="shared" si="0"/>
        <v>-3</v>
      </c>
    </row>
    <row r="17" spans="1:12" ht="24.95" customHeight="1">
      <c r="A17" s="1" t="s">
        <v>13</v>
      </c>
      <c r="B17" s="9">
        <f t="shared" si="1"/>
        <v>2117</v>
      </c>
      <c r="C17" s="10">
        <v>1884</v>
      </c>
      <c r="D17" s="10">
        <v>233</v>
      </c>
      <c r="E17" s="1" t="s">
        <v>13</v>
      </c>
      <c r="F17" s="9">
        <f t="shared" si="2"/>
        <v>2100</v>
      </c>
      <c r="G17" s="10">
        <v>1873</v>
      </c>
      <c r="H17" s="10">
        <v>227</v>
      </c>
      <c r="I17" s="10">
        <f t="shared" si="0"/>
        <v>-11</v>
      </c>
      <c r="J17" s="10">
        <f t="shared" si="0"/>
        <v>-6</v>
      </c>
    </row>
    <row r="18" spans="1:12" ht="24.95" customHeight="1">
      <c r="A18" s="1" t="s">
        <v>116</v>
      </c>
      <c r="B18" s="9">
        <f>C18+D18</f>
        <v>46</v>
      </c>
      <c r="C18" s="10">
        <v>12</v>
      </c>
      <c r="D18" s="10">
        <v>34</v>
      </c>
      <c r="E18" s="1" t="s">
        <v>116</v>
      </c>
      <c r="F18" s="9">
        <f>G18+H18</f>
        <v>46</v>
      </c>
      <c r="G18" s="10">
        <v>12</v>
      </c>
      <c r="H18" s="10">
        <v>34</v>
      </c>
      <c r="I18" s="10">
        <f t="shared" si="0"/>
        <v>0</v>
      </c>
      <c r="J18" s="10">
        <f t="shared" si="0"/>
        <v>0</v>
      </c>
    </row>
    <row r="19" spans="1:12" ht="24.95" customHeight="1">
      <c r="A19" s="1" t="s">
        <v>14</v>
      </c>
      <c r="B19" s="9">
        <f t="shared" ref="B19:B31" si="3">C19+D19</f>
        <v>2571</v>
      </c>
      <c r="C19" s="10">
        <v>2066</v>
      </c>
      <c r="D19" s="10">
        <v>505</v>
      </c>
      <c r="E19" s="1" t="s">
        <v>14</v>
      </c>
      <c r="F19" s="9">
        <f t="shared" si="2"/>
        <v>2531</v>
      </c>
      <c r="G19" s="10">
        <v>2022</v>
      </c>
      <c r="H19" s="10">
        <v>509</v>
      </c>
      <c r="I19" s="10">
        <f t="shared" si="0"/>
        <v>-44</v>
      </c>
      <c r="J19" s="10">
        <f t="shared" si="0"/>
        <v>4</v>
      </c>
      <c r="L19" s="21"/>
    </row>
    <row r="20" spans="1:12" ht="24.95" customHeight="1">
      <c r="A20" s="1" t="s">
        <v>17</v>
      </c>
      <c r="B20" s="9">
        <f t="shared" si="3"/>
        <v>920</v>
      </c>
      <c r="C20" s="10">
        <v>478</v>
      </c>
      <c r="D20" s="10">
        <v>442</v>
      </c>
      <c r="E20" s="1" t="s">
        <v>17</v>
      </c>
      <c r="F20" s="9">
        <f t="shared" si="2"/>
        <v>922</v>
      </c>
      <c r="G20" s="10">
        <v>487</v>
      </c>
      <c r="H20" s="10">
        <v>435</v>
      </c>
      <c r="I20" s="10">
        <f t="shared" si="0"/>
        <v>9</v>
      </c>
      <c r="J20" s="10">
        <f t="shared" si="0"/>
        <v>-7</v>
      </c>
    </row>
    <row r="21" spans="1:12" ht="24.95" customHeight="1">
      <c r="A21" s="1" t="s">
        <v>18</v>
      </c>
      <c r="B21" s="9">
        <f t="shared" si="3"/>
        <v>457</v>
      </c>
      <c r="C21" s="10">
        <v>247</v>
      </c>
      <c r="D21" s="10">
        <v>210</v>
      </c>
      <c r="E21" s="1" t="s">
        <v>18</v>
      </c>
      <c r="F21" s="9">
        <f t="shared" si="2"/>
        <v>461</v>
      </c>
      <c r="G21" s="10">
        <v>248</v>
      </c>
      <c r="H21" s="10">
        <v>213</v>
      </c>
      <c r="I21" s="10">
        <f t="shared" si="0"/>
        <v>1</v>
      </c>
      <c r="J21" s="10">
        <f t="shared" si="0"/>
        <v>3</v>
      </c>
    </row>
    <row r="22" spans="1:12" ht="24.95" customHeight="1">
      <c r="A22" s="1" t="s">
        <v>19</v>
      </c>
      <c r="B22" s="9">
        <f t="shared" si="3"/>
        <v>210</v>
      </c>
      <c r="C22" s="10">
        <v>80</v>
      </c>
      <c r="D22" s="10">
        <v>130</v>
      </c>
      <c r="E22" s="1" t="s">
        <v>19</v>
      </c>
      <c r="F22" s="9">
        <f t="shared" si="2"/>
        <v>209</v>
      </c>
      <c r="G22" s="10">
        <v>79</v>
      </c>
      <c r="H22" s="10">
        <v>130</v>
      </c>
      <c r="I22" s="10">
        <f t="shared" si="0"/>
        <v>-1</v>
      </c>
      <c r="J22" s="10">
        <f t="shared" si="0"/>
        <v>0</v>
      </c>
    </row>
    <row r="23" spans="1:12" ht="24.95" customHeight="1">
      <c r="A23" s="1" t="s">
        <v>20</v>
      </c>
      <c r="B23" s="9">
        <f t="shared" si="3"/>
        <v>244</v>
      </c>
      <c r="C23" s="10">
        <v>151</v>
      </c>
      <c r="D23" s="10">
        <v>93</v>
      </c>
      <c r="E23" s="1" t="s">
        <v>20</v>
      </c>
      <c r="F23" s="9">
        <f t="shared" si="2"/>
        <v>251</v>
      </c>
      <c r="G23" s="10">
        <v>158</v>
      </c>
      <c r="H23" s="10">
        <v>93</v>
      </c>
      <c r="I23" s="10">
        <f t="shared" si="0"/>
        <v>7</v>
      </c>
      <c r="J23" s="10">
        <f t="shared" si="0"/>
        <v>0</v>
      </c>
    </row>
    <row r="24" spans="1:12" ht="24.95" customHeight="1">
      <c r="A24" s="1" t="s">
        <v>21</v>
      </c>
      <c r="B24" s="9">
        <f t="shared" si="3"/>
        <v>244</v>
      </c>
      <c r="C24" s="10">
        <v>142</v>
      </c>
      <c r="D24" s="10">
        <v>102</v>
      </c>
      <c r="E24" s="1" t="s">
        <v>21</v>
      </c>
      <c r="F24" s="9">
        <f t="shared" si="2"/>
        <v>241</v>
      </c>
      <c r="G24" s="10">
        <v>142</v>
      </c>
      <c r="H24" s="10">
        <v>99</v>
      </c>
      <c r="I24" s="10">
        <f t="shared" si="0"/>
        <v>0</v>
      </c>
      <c r="J24" s="10">
        <f t="shared" si="0"/>
        <v>-3</v>
      </c>
    </row>
    <row r="25" spans="1:12" ht="24.95" customHeight="1">
      <c r="A25" s="1" t="s">
        <v>22</v>
      </c>
      <c r="B25" s="9">
        <f t="shared" si="3"/>
        <v>851</v>
      </c>
      <c r="C25" s="10">
        <v>494</v>
      </c>
      <c r="D25" s="10">
        <v>357</v>
      </c>
      <c r="E25" s="1" t="s">
        <v>22</v>
      </c>
      <c r="F25" s="9">
        <f t="shared" si="2"/>
        <v>847</v>
      </c>
      <c r="G25" s="10">
        <v>499</v>
      </c>
      <c r="H25" s="10">
        <v>348</v>
      </c>
      <c r="I25" s="10">
        <f t="shared" si="0"/>
        <v>5</v>
      </c>
      <c r="J25" s="10">
        <f t="shared" si="0"/>
        <v>-9</v>
      </c>
    </row>
    <row r="26" spans="1:12" ht="24.95" customHeight="1">
      <c r="A26" s="1" t="s">
        <v>23</v>
      </c>
      <c r="B26" s="9">
        <f t="shared" si="3"/>
        <v>839</v>
      </c>
      <c r="C26" s="10">
        <v>472</v>
      </c>
      <c r="D26" s="10">
        <v>367</v>
      </c>
      <c r="E26" s="1" t="s">
        <v>23</v>
      </c>
      <c r="F26" s="9">
        <f t="shared" si="2"/>
        <v>850</v>
      </c>
      <c r="G26" s="10">
        <v>469</v>
      </c>
      <c r="H26" s="10">
        <v>381</v>
      </c>
      <c r="I26" s="10">
        <f t="shared" si="0"/>
        <v>-3</v>
      </c>
      <c r="J26" s="10">
        <f t="shared" si="0"/>
        <v>14</v>
      </c>
    </row>
    <row r="27" spans="1:12" ht="24.95" customHeight="1">
      <c r="A27" s="1" t="s">
        <v>24</v>
      </c>
      <c r="B27" s="9">
        <f t="shared" si="3"/>
        <v>182</v>
      </c>
      <c r="C27" s="10">
        <v>68</v>
      </c>
      <c r="D27" s="10">
        <v>114</v>
      </c>
      <c r="E27" s="1" t="s">
        <v>24</v>
      </c>
      <c r="F27" s="9">
        <f t="shared" si="2"/>
        <v>179</v>
      </c>
      <c r="G27" s="10">
        <v>65</v>
      </c>
      <c r="H27" s="10">
        <v>114</v>
      </c>
      <c r="I27" s="10">
        <f t="shared" si="0"/>
        <v>-3</v>
      </c>
      <c r="J27" s="10">
        <f t="shared" si="0"/>
        <v>0</v>
      </c>
    </row>
    <row r="28" spans="1:12" ht="24.95" customHeight="1">
      <c r="A28" s="1" t="s">
        <v>25</v>
      </c>
      <c r="B28" s="9">
        <f t="shared" si="3"/>
        <v>234</v>
      </c>
      <c r="C28" s="10">
        <v>78</v>
      </c>
      <c r="D28" s="10">
        <v>156</v>
      </c>
      <c r="E28" s="1" t="s">
        <v>25</v>
      </c>
      <c r="F28" s="9">
        <f t="shared" si="2"/>
        <v>229</v>
      </c>
      <c r="G28" s="10">
        <v>80</v>
      </c>
      <c r="H28" s="10">
        <v>149</v>
      </c>
      <c r="I28" s="10">
        <f t="shared" si="0"/>
        <v>2</v>
      </c>
      <c r="J28" s="10">
        <f t="shared" si="0"/>
        <v>-7</v>
      </c>
    </row>
    <row r="29" spans="1:12" ht="24.95" customHeight="1">
      <c r="A29" s="1" t="s">
        <v>67</v>
      </c>
      <c r="B29" s="9">
        <f t="shared" si="3"/>
        <v>111</v>
      </c>
      <c r="C29" s="10">
        <v>33</v>
      </c>
      <c r="D29" s="10">
        <v>78</v>
      </c>
      <c r="E29" s="1" t="s">
        <v>67</v>
      </c>
      <c r="F29" s="9">
        <f t="shared" si="2"/>
        <v>111</v>
      </c>
      <c r="G29" s="10">
        <v>32</v>
      </c>
      <c r="H29" s="10">
        <v>79</v>
      </c>
      <c r="I29" s="10">
        <f t="shared" si="0"/>
        <v>-1</v>
      </c>
      <c r="J29" s="10">
        <f t="shared" si="0"/>
        <v>1</v>
      </c>
    </row>
    <row r="30" spans="1:12" ht="27" customHeight="1">
      <c r="A30" s="1" t="s">
        <v>118</v>
      </c>
      <c r="B30" s="9">
        <f t="shared" si="3"/>
        <v>306</v>
      </c>
      <c r="C30" s="10">
        <v>160</v>
      </c>
      <c r="D30" s="10">
        <v>146</v>
      </c>
      <c r="E30" s="22" t="s">
        <v>114</v>
      </c>
      <c r="F30" s="9">
        <f t="shared" si="2"/>
        <v>306</v>
      </c>
      <c r="G30" s="10">
        <v>161</v>
      </c>
      <c r="H30" s="10">
        <v>145</v>
      </c>
      <c r="I30" s="10">
        <f>SUM(G30-C30)</f>
        <v>1</v>
      </c>
      <c r="J30" s="10">
        <f>SUM(H30-D30)</f>
        <v>-1</v>
      </c>
    </row>
    <row r="31" spans="1:12" ht="27" customHeight="1">
      <c r="A31" s="1" t="s">
        <v>119</v>
      </c>
      <c r="B31" s="9">
        <f t="shared" si="3"/>
        <v>765</v>
      </c>
      <c r="C31" s="10">
        <v>509</v>
      </c>
      <c r="D31" s="10">
        <v>256</v>
      </c>
      <c r="E31" s="22" t="s">
        <v>115</v>
      </c>
      <c r="F31" s="9">
        <f t="shared" si="2"/>
        <v>816</v>
      </c>
      <c r="G31" s="10">
        <v>542</v>
      </c>
      <c r="H31" s="10">
        <v>274</v>
      </c>
      <c r="I31" s="10">
        <f>SUM(G31-C31)</f>
        <v>33</v>
      </c>
      <c r="J31" s="10">
        <f>SUM(H31-D31)</f>
        <v>18</v>
      </c>
    </row>
    <row r="32" spans="1:12">
      <c r="A32" s="12" t="s">
        <v>15</v>
      </c>
    </row>
    <row r="33" spans="1:1">
      <c r="A33" s="12" t="s">
        <v>16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>
    <pageSetUpPr fitToPage="1"/>
  </sheetPr>
  <dimension ref="A1:L33"/>
  <sheetViews>
    <sheetView workbookViewId="0">
      <selection activeCell="L12" sqref="L12:L13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8" t="s">
        <v>27</v>
      </c>
      <c r="B3" s="160" t="s">
        <v>137</v>
      </c>
      <c r="C3" s="167"/>
      <c r="D3" s="168"/>
      <c r="E3" s="158" t="s">
        <v>27</v>
      </c>
      <c r="F3" s="169" t="s">
        <v>138</v>
      </c>
      <c r="G3" s="170"/>
      <c r="H3" s="171"/>
      <c r="I3" s="160" t="s">
        <v>2</v>
      </c>
      <c r="J3" s="168"/>
    </row>
    <row r="4" spans="1:10" ht="27.75" customHeight="1">
      <c r="A4" s="159"/>
      <c r="B4" s="7" t="s">
        <v>28</v>
      </c>
      <c r="C4" s="7" t="s">
        <v>0</v>
      </c>
      <c r="D4" s="7" t="s">
        <v>1</v>
      </c>
      <c r="E4" s="159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39372</v>
      </c>
      <c r="C5" s="9">
        <f>SUM(C6:C31)</f>
        <v>28627</v>
      </c>
      <c r="D5" s="9">
        <f>SUM(D6:D31)</f>
        <v>10745</v>
      </c>
      <c r="E5" s="8" t="s">
        <v>26</v>
      </c>
      <c r="F5" s="9">
        <f>G5+H5</f>
        <v>39677</v>
      </c>
      <c r="G5" s="9">
        <f>SUM(G6:G31)</f>
        <v>28777</v>
      </c>
      <c r="H5" s="9">
        <f>SUM(H6:H31)</f>
        <v>10900</v>
      </c>
      <c r="I5" s="9">
        <f t="shared" ref="I5:J29" si="0">SUM(G5-C5)</f>
        <v>150</v>
      </c>
      <c r="J5" s="9">
        <f t="shared" si="0"/>
        <v>155</v>
      </c>
    </row>
    <row r="6" spans="1:10" ht="24.95" customHeight="1">
      <c r="A6" s="1" t="s">
        <v>3</v>
      </c>
      <c r="B6" s="9">
        <f>C6+D6</f>
        <v>2669</v>
      </c>
      <c r="C6" s="24">
        <v>1667</v>
      </c>
      <c r="D6" s="10">
        <v>1002</v>
      </c>
      <c r="E6" s="1" t="s">
        <v>3</v>
      </c>
      <c r="F6" s="9">
        <f>G6+H6</f>
        <v>2751</v>
      </c>
      <c r="G6" s="24">
        <v>1691</v>
      </c>
      <c r="H6" s="10">
        <v>1060</v>
      </c>
      <c r="I6" s="10">
        <f t="shared" si="0"/>
        <v>24</v>
      </c>
      <c r="J6" s="10">
        <f t="shared" si="0"/>
        <v>58</v>
      </c>
    </row>
    <row r="7" spans="1:10" ht="24.95" customHeight="1">
      <c r="A7" s="1" t="s">
        <v>4</v>
      </c>
      <c r="B7" s="9">
        <f>C7+D7</f>
        <v>2502</v>
      </c>
      <c r="C7" s="10">
        <v>1792</v>
      </c>
      <c r="D7" s="10">
        <v>710</v>
      </c>
      <c r="E7" s="1" t="s">
        <v>4</v>
      </c>
      <c r="F7" s="9">
        <f>G7+H7</f>
        <v>2516</v>
      </c>
      <c r="G7" s="10">
        <v>1794</v>
      </c>
      <c r="H7" s="10">
        <v>722</v>
      </c>
      <c r="I7" s="10">
        <f t="shared" si="0"/>
        <v>2</v>
      </c>
      <c r="J7" s="10">
        <f t="shared" si="0"/>
        <v>12</v>
      </c>
    </row>
    <row r="8" spans="1:10" ht="24.95" customHeight="1">
      <c r="A8" s="1" t="s">
        <v>5</v>
      </c>
      <c r="B8" s="9">
        <f t="shared" ref="B8:B17" si="1">C8+D8</f>
        <v>8090</v>
      </c>
      <c r="C8" s="10">
        <v>5125</v>
      </c>
      <c r="D8" s="10">
        <v>2965</v>
      </c>
      <c r="E8" s="1" t="s">
        <v>5</v>
      </c>
      <c r="F8" s="9">
        <f t="shared" ref="F8:F31" si="2">G8+H8</f>
        <v>8143</v>
      </c>
      <c r="G8" s="10">
        <v>5153</v>
      </c>
      <c r="H8" s="10">
        <v>2990</v>
      </c>
      <c r="I8" s="10">
        <f>SUM(G8-C8)</f>
        <v>28</v>
      </c>
      <c r="J8" s="10">
        <f t="shared" si="0"/>
        <v>25</v>
      </c>
    </row>
    <row r="9" spans="1:10" ht="24.95" customHeight="1">
      <c r="A9" s="1" t="s">
        <v>61</v>
      </c>
      <c r="B9" s="9">
        <f t="shared" si="1"/>
        <v>3223</v>
      </c>
      <c r="C9" s="10">
        <v>2336</v>
      </c>
      <c r="D9" s="10">
        <v>887</v>
      </c>
      <c r="E9" s="1" t="s">
        <v>61</v>
      </c>
      <c r="F9" s="9">
        <f t="shared" si="2"/>
        <v>3297</v>
      </c>
      <c r="G9" s="10">
        <v>2392</v>
      </c>
      <c r="H9" s="10">
        <v>905</v>
      </c>
      <c r="I9" s="10">
        <f t="shared" si="0"/>
        <v>56</v>
      </c>
      <c r="J9" s="10">
        <f t="shared" si="0"/>
        <v>18</v>
      </c>
    </row>
    <row r="10" spans="1:10" ht="24.95" customHeight="1">
      <c r="A10" s="1" t="s">
        <v>6</v>
      </c>
      <c r="B10" s="9">
        <f t="shared" si="1"/>
        <v>134</v>
      </c>
      <c r="C10" s="10">
        <v>73</v>
      </c>
      <c r="D10" s="10">
        <v>61</v>
      </c>
      <c r="E10" s="1" t="s">
        <v>6</v>
      </c>
      <c r="F10" s="9">
        <f t="shared" si="2"/>
        <v>136</v>
      </c>
      <c r="G10" s="10">
        <v>74</v>
      </c>
      <c r="H10" s="10">
        <v>62</v>
      </c>
      <c r="I10" s="10">
        <f t="shared" si="0"/>
        <v>1</v>
      </c>
      <c r="J10" s="10">
        <f t="shared" si="0"/>
        <v>1</v>
      </c>
    </row>
    <row r="11" spans="1:10" ht="24.95" customHeight="1">
      <c r="A11" s="1" t="s">
        <v>7</v>
      </c>
      <c r="B11" s="9">
        <f t="shared" si="1"/>
        <v>664</v>
      </c>
      <c r="C11" s="10">
        <v>542</v>
      </c>
      <c r="D11" s="10">
        <v>122</v>
      </c>
      <c r="E11" s="1" t="s">
        <v>7</v>
      </c>
      <c r="F11" s="9">
        <f t="shared" si="2"/>
        <v>655</v>
      </c>
      <c r="G11" s="10">
        <v>535</v>
      </c>
      <c r="H11" s="10">
        <v>120</v>
      </c>
      <c r="I11" s="10">
        <f t="shared" si="0"/>
        <v>-7</v>
      </c>
      <c r="J11" s="10">
        <f t="shared" si="0"/>
        <v>-2</v>
      </c>
    </row>
    <row r="12" spans="1:10" ht="24.95" customHeight="1">
      <c r="A12" s="1" t="s">
        <v>8</v>
      </c>
      <c r="B12" s="9">
        <f t="shared" si="1"/>
        <v>2158</v>
      </c>
      <c r="C12" s="10">
        <v>1956</v>
      </c>
      <c r="D12" s="10">
        <v>202</v>
      </c>
      <c r="E12" s="1" t="s">
        <v>8</v>
      </c>
      <c r="F12" s="9">
        <f t="shared" si="2"/>
        <v>2149</v>
      </c>
      <c r="G12" s="10">
        <v>1949</v>
      </c>
      <c r="H12" s="10">
        <v>200</v>
      </c>
      <c r="I12" s="10">
        <f t="shared" si="0"/>
        <v>-7</v>
      </c>
      <c r="J12" s="10">
        <f t="shared" si="0"/>
        <v>-2</v>
      </c>
    </row>
    <row r="13" spans="1:10" ht="24.95" customHeight="1">
      <c r="A13" s="1" t="s">
        <v>9</v>
      </c>
      <c r="B13" s="9">
        <f t="shared" si="1"/>
        <v>929</v>
      </c>
      <c r="C13" s="10">
        <v>690</v>
      </c>
      <c r="D13" s="10">
        <v>239</v>
      </c>
      <c r="E13" s="1" t="s">
        <v>9</v>
      </c>
      <c r="F13" s="9">
        <f t="shared" si="2"/>
        <v>947</v>
      </c>
      <c r="G13" s="10">
        <v>698</v>
      </c>
      <c r="H13" s="10">
        <v>249</v>
      </c>
      <c r="I13" s="10">
        <f t="shared" si="0"/>
        <v>8</v>
      </c>
      <c r="J13" s="10">
        <f t="shared" si="0"/>
        <v>10</v>
      </c>
    </row>
    <row r="14" spans="1:10" ht="24.95" customHeight="1">
      <c r="A14" s="1" t="s">
        <v>10</v>
      </c>
      <c r="B14" s="9">
        <f t="shared" si="1"/>
        <v>958</v>
      </c>
      <c r="C14" s="10">
        <v>835</v>
      </c>
      <c r="D14" s="10">
        <v>123</v>
      </c>
      <c r="E14" s="1" t="s">
        <v>10</v>
      </c>
      <c r="F14" s="9">
        <f t="shared" si="2"/>
        <v>955</v>
      </c>
      <c r="G14" s="10">
        <v>832</v>
      </c>
      <c r="H14" s="10">
        <v>123</v>
      </c>
      <c r="I14" s="10">
        <f t="shared" si="0"/>
        <v>-3</v>
      </c>
      <c r="J14" s="10">
        <f t="shared" si="0"/>
        <v>0</v>
      </c>
    </row>
    <row r="15" spans="1:10" ht="24.95" customHeight="1">
      <c r="A15" s="1" t="s">
        <v>11</v>
      </c>
      <c r="B15" s="9">
        <f t="shared" si="1"/>
        <v>4517</v>
      </c>
      <c r="C15" s="10">
        <v>3827</v>
      </c>
      <c r="D15" s="10">
        <v>690</v>
      </c>
      <c r="E15" s="1" t="s">
        <v>11</v>
      </c>
      <c r="F15" s="9">
        <f t="shared" si="2"/>
        <v>4504</v>
      </c>
      <c r="G15" s="10">
        <v>3808</v>
      </c>
      <c r="H15" s="10">
        <v>696</v>
      </c>
      <c r="I15" s="10">
        <f t="shared" si="0"/>
        <v>-19</v>
      </c>
      <c r="J15" s="10">
        <f t="shared" si="0"/>
        <v>6</v>
      </c>
    </row>
    <row r="16" spans="1:10" ht="24.95" customHeight="1">
      <c r="A16" s="1" t="s">
        <v>12</v>
      </c>
      <c r="B16" s="9">
        <f t="shared" si="1"/>
        <v>3429</v>
      </c>
      <c r="C16" s="10">
        <v>2915</v>
      </c>
      <c r="D16" s="10">
        <v>514</v>
      </c>
      <c r="E16" s="1" t="s">
        <v>12</v>
      </c>
      <c r="F16" s="9">
        <f t="shared" si="2"/>
        <v>3433</v>
      </c>
      <c r="G16" s="10">
        <v>2932</v>
      </c>
      <c r="H16" s="10">
        <v>501</v>
      </c>
      <c r="I16" s="10">
        <f t="shared" si="0"/>
        <v>17</v>
      </c>
      <c r="J16" s="10">
        <f t="shared" si="0"/>
        <v>-13</v>
      </c>
    </row>
    <row r="17" spans="1:12" ht="24.95" customHeight="1">
      <c r="A17" s="1" t="s">
        <v>13</v>
      </c>
      <c r="B17" s="9">
        <f t="shared" si="1"/>
        <v>2100</v>
      </c>
      <c r="C17" s="10">
        <v>1873</v>
      </c>
      <c r="D17" s="10">
        <v>227</v>
      </c>
      <c r="E17" s="1" t="s">
        <v>13</v>
      </c>
      <c r="F17" s="9">
        <f t="shared" si="2"/>
        <v>2088</v>
      </c>
      <c r="G17" s="10">
        <v>1860</v>
      </c>
      <c r="H17" s="10">
        <v>228</v>
      </c>
      <c r="I17" s="10">
        <f t="shared" si="0"/>
        <v>-13</v>
      </c>
      <c r="J17" s="10">
        <f t="shared" si="0"/>
        <v>1</v>
      </c>
    </row>
    <row r="18" spans="1:12" ht="24.95" customHeight="1">
      <c r="A18" s="1" t="s">
        <v>116</v>
      </c>
      <c r="B18" s="9">
        <f>C18+D18</f>
        <v>46</v>
      </c>
      <c r="C18" s="10">
        <v>12</v>
      </c>
      <c r="D18" s="10">
        <v>34</v>
      </c>
      <c r="E18" s="1" t="s">
        <v>116</v>
      </c>
      <c r="F18" s="9">
        <f>G18+H18</f>
        <v>49</v>
      </c>
      <c r="G18" s="10">
        <v>15</v>
      </c>
      <c r="H18" s="10">
        <v>34</v>
      </c>
      <c r="I18" s="10">
        <f t="shared" si="0"/>
        <v>3</v>
      </c>
      <c r="J18" s="10">
        <f t="shared" si="0"/>
        <v>0</v>
      </c>
    </row>
    <row r="19" spans="1:12" ht="24.95" customHeight="1">
      <c r="A19" s="1" t="s">
        <v>14</v>
      </c>
      <c r="B19" s="9">
        <f t="shared" ref="B19:B31" si="3">C19+D19</f>
        <v>2531</v>
      </c>
      <c r="C19" s="10">
        <v>2022</v>
      </c>
      <c r="D19" s="10">
        <v>509</v>
      </c>
      <c r="E19" s="1" t="s">
        <v>14</v>
      </c>
      <c r="F19" s="9">
        <f t="shared" si="2"/>
        <v>2541</v>
      </c>
      <c r="G19" s="10">
        <v>2028</v>
      </c>
      <c r="H19" s="10">
        <v>513</v>
      </c>
      <c r="I19" s="10">
        <f t="shared" si="0"/>
        <v>6</v>
      </c>
      <c r="J19" s="10">
        <f t="shared" si="0"/>
        <v>4</v>
      </c>
      <c r="L19" s="21"/>
    </row>
    <row r="20" spans="1:12" ht="24.95" customHeight="1">
      <c r="A20" s="1" t="s">
        <v>17</v>
      </c>
      <c r="B20" s="9">
        <f t="shared" si="3"/>
        <v>922</v>
      </c>
      <c r="C20" s="10">
        <v>487</v>
      </c>
      <c r="D20" s="10">
        <v>435</v>
      </c>
      <c r="E20" s="1" t="s">
        <v>17</v>
      </c>
      <c r="F20" s="9">
        <f t="shared" si="2"/>
        <v>943</v>
      </c>
      <c r="G20" s="10">
        <v>496</v>
      </c>
      <c r="H20" s="10">
        <v>447</v>
      </c>
      <c r="I20" s="10">
        <f t="shared" si="0"/>
        <v>9</v>
      </c>
      <c r="J20" s="10">
        <f t="shared" si="0"/>
        <v>12</v>
      </c>
    </row>
    <row r="21" spans="1:12" ht="24.95" customHeight="1">
      <c r="A21" s="1" t="s">
        <v>18</v>
      </c>
      <c r="B21" s="9">
        <f t="shared" si="3"/>
        <v>461</v>
      </c>
      <c r="C21" s="10">
        <v>248</v>
      </c>
      <c r="D21" s="10">
        <v>213</v>
      </c>
      <c r="E21" s="1" t="s">
        <v>18</v>
      </c>
      <c r="F21" s="9">
        <f t="shared" si="2"/>
        <v>485</v>
      </c>
      <c r="G21" s="10">
        <v>264</v>
      </c>
      <c r="H21" s="10">
        <v>221</v>
      </c>
      <c r="I21" s="10">
        <f t="shared" si="0"/>
        <v>16</v>
      </c>
      <c r="J21" s="10">
        <f t="shared" si="0"/>
        <v>8</v>
      </c>
    </row>
    <row r="22" spans="1:12" ht="24.95" customHeight="1">
      <c r="A22" s="1" t="s">
        <v>19</v>
      </c>
      <c r="B22" s="9">
        <f t="shared" si="3"/>
        <v>209</v>
      </c>
      <c r="C22" s="10">
        <v>79</v>
      </c>
      <c r="D22" s="10">
        <v>130</v>
      </c>
      <c r="E22" s="1" t="s">
        <v>19</v>
      </c>
      <c r="F22" s="9">
        <f t="shared" si="2"/>
        <v>207</v>
      </c>
      <c r="G22" s="10">
        <v>80</v>
      </c>
      <c r="H22" s="10">
        <v>127</v>
      </c>
      <c r="I22" s="10">
        <f t="shared" si="0"/>
        <v>1</v>
      </c>
      <c r="J22" s="10">
        <f t="shared" si="0"/>
        <v>-3</v>
      </c>
    </row>
    <row r="23" spans="1:12" ht="24.95" customHeight="1">
      <c r="A23" s="1" t="s">
        <v>20</v>
      </c>
      <c r="B23" s="9">
        <f t="shared" si="3"/>
        <v>251</v>
      </c>
      <c r="C23" s="10">
        <v>158</v>
      </c>
      <c r="D23" s="10">
        <v>93</v>
      </c>
      <c r="E23" s="1" t="s">
        <v>20</v>
      </c>
      <c r="F23" s="9">
        <f t="shared" si="2"/>
        <v>254</v>
      </c>
      <c r="G23" s="10">
        <v>158</v>
      </c>
      <c r="H23" s="10">
        <v>96</v>
      </c>
      <c r="I23" s="10">
        <f t="shared" si="0"/>
        <v>0</v>
      </c>
      <c r="J23" s="10">
        <f t="shared" si="0"/>
        <v>3</v>
      </c>
    </row>
    <row r="24" spans="1:12" ht="24.95" customHeight="1">
      <c r="A24" s="1" t="s">
        <v>21</v>
      </c>
      <c r="B24" s="9">
        <f t="shared" si="3"/>
        <v>241</v>
      </c>
      <c r="C24" s="10">
        <v>142</v>
      </c>
      <c r="D24" s="10">
        <v>99</v>
      </c>
      <c r="E24" s="1" t="s">
        <v>21</v>
      </c>
      <c r="F24" s="9">
        <f t="shared" si="2"/>
        <v>242</v>
      </c>
      <c r="G24" s="10">
        <v>144</v>
      </c>
      <c r="H24" s="10">
        <v>98</v>
      </c>
      <c r="I24" s="10">
        <f t="shared" si="0"/>
        <v>2</v>
      </c>
      <c r="J24" s="10">
        <f t="shared" si="0"/>
        <v>-1</v>
      </c>
    </row>
    <row r="25" spans="1:12" ht="24.95" customHeight="1">
      <c r="A25" s="1" t="s">
        <v>22</v>
      </c>
      <c r="B25" s="9">
        <f t="shared" si="3"/>
        <v>847</v>
      </c>
      <c r="C25" s="10">
        <v>499</v>
      </c>
      <c r="D25" s="10">
        <v>348</v>
      </c>
      <c r="E25" s="1" t="s">
        <v>22</v>
      </c>
      <c r="F25" s="9">
        <f t="shared" si="2"/>
        <v>856</v>
      </c>
      <c r="G25" s="10">
        <v>502</v>
      </c>
      <c r="H25" s="10">
        <v>354</v>
      </c>
      <c r="I25" s="10">
        <f t="shared" si="0"/>
        <v>3</v>
      </c>
      <c r="J25" s="10">
        <f t="shared" si="0"/>
        <v>6</v>
      </c>
    </row>
    <row r="26" spans="1:12" ht="24.95" customHeight="1">
      <c r="A26" s="1" t="s">
        <v>23</v>
      </c>
      <c r="B26" s="9">
        <f t="shared" si="3"/>
        <v>850</v>
      </c>
      <c r="C26" s="10">
        <v>469</v>
      </c>
      <c r="D26" s="10">
        <v>381</v>
      </c>
      <c r="E26" s="1" t="s">
        <v>23</v>
      </c>
      <c r="F26" s="9">
        <f t="shared" si="2"/>
        <v>837</v>
      </c>
      <c r="G26" s="10">
        <v>455</v>
      </c>
      <c r="H26" s="10">
        <v>382</v>
      </c>
      <c r="I26" s="10">
        <f t="shared" si="0"/>
        <v>-14</v>
      </c>
      <c r="J26" s="10">
        <f t="shared" si="0"/>
        <v>1</v>
      </c>
    </row>
    <row r="27" spans="1:12" ht="24.95" customHeight="1">
      <c r="A27" s="1" t="s">
        <v>24</v>
      </c>
      <c r="B27" s="9">
        <f t="shared" si="3"/>
        <v>179</v>
      </c>
      <c r="C27" s="10">
        <v>65</v>
      </c>
      <c r="D27" s="10">
        <v>114</v>
      </c>
      <c r="E27" s="1" t="s">
        <v>24</v>
      </c>
      <c r="F27" s="9">
        <f t="shared" si="2"/>
        <v>175</v>
      </c>
      <c r="G27" s="10">
        <v>64</v>
      </c>
      <c r="H27" s="10">
        <v>111</v>
      </c>
      <c r="I27" s="10">
        <f t="shared" si="0"/>
        <v>-1</v>
      </c>
      <c r="J27" s="10">
        <f t="shared" si="0"/>
        <v>-3</v>
      </c>
    </row>
    <row r="28" spans="1:12" ht="24.95" customHeight="1">
      <c r="A28" s="1" t="s">
        <v>25</v>
      </c>
      <c r="B28" s="9">
        <f t="shared" si="3"/>
        <v>229</v>
      </c>
      <c r="C28" s="10">
        <v>80</v>
      </c>
      <c r="D28" s="10">
        <v>149</v>
      </c>
      <c r="E28" s="1" t="s">
        <v>25</v>
      </c>
      <c r="F28" s="9">
        <f t="shared" si="2"/>
        <v>230</v>
      </c>
      <c r="G28" s="10">
        <v>81</v>
      </c>
      <c r="H28" s="10">
        <v>149</v>
      </c>
      <c r="I28" s="10">
        <f t="shared" si="0"/>
        <v>1</v>
      </c>
      <c r="J28" s="10">
        <f t="shared" si="0"/>
        <v>0</v>
      </c>
    </row>
    <row r="29" spans="1:12" ht="24.95" customHeight="1">
      <c r="A29" s="1" t="s">
        <v>67</v>
      </c>
      <c r="B29" s="9">
        <f t="shared" si="3"/>
        <v>111</v>
      </c>
      <c r="C29" s="10">
        <v>32</v>
      </c>
      <c r="D29" s="10">
        <v>79</v>
      </c>
      <c r="E29" s="1" t="s">
        <v>67</v>
      </c>
      <c r="F29" s="9">
        <f t="shared" si="2"/>
        <v>110</v>
      </c>
      <c r="G29" s="10">
        <v>32</v>
      </c>
      <c r="H29" s="10">
        <v>78</v>
      </c>
      <c r="I29" s="10">
        <f t="shared" si="0"/>
        <v>0</v>
      </c>
      <c r="J29" s="10">
        <f t="shared" si="0"/>
        <v>-1</v>
      </c>
    </row>
    <row r="30" spans="1:12" ht="27" customHeight="1">
      <c r="A30" s="1" t="s">
        <v>118</v>
      </c>
      <c r="B30" s="9">
        <f t="shared" si="3"/>
        <v>306</v>
      </c>
      <c r="C30" s="10">
        <v>161</v>
      </c>
      <c r="D30" s="10">
        <v>145</v>
      </c>
      <c r="E30" s="22" t="s">
        <v>114</v>
      </c>
      <c r="F30" s="9">
        <f t="shared" si="2"/>
        <v>310</v>
      </c>
      <c r="G30" s="10">
        <v>166</v>
      </c>
      <c r="H30" s="10">
        <v>144</v>
      </c>
      <c r="I30" s="10">
        <f>SUM(G30-C30)</f>
        <v>5</v>
      </c>
      <c r="J30" s="10">
        <f>SUM(H30-D30)</f>
        <v>-1</v>
      </c>
    </row>
    <row r="31" spans="1:12" ht="27" customHeight="1">
      <c r="A31" s="1" t="s">
        <v>119</v>
      </c>
      <c r="B31" s="9">
        <f t="shared" si="3"/>
        <v>816</v>
      </c>
      <c r="C31" s="10">
        <v>542</v>
      </c>
      <c r="D31" s="10">
        <v>274</v>
      </c>
      <c r="E31" s="22" t="s">
        <v>115</v>
      </c>
      <c r="F31" s="9">
        <f t="shared" si="2"/>
        <v>864</v>
      </c>
      <c r="G31" s="10">
        <v>574</v>
      </c>
      <c r="H31" s="10">
        <v>290</v>
      </c>
      <c r="I31" s="10">
        <f>SUM(G31-C31)</f>
        <v>32</v>
      </c>
      <c r="J31" s="10">
        <f>SUM(H31-D31)</f>
        <v>16</v>
      </c>
    </row>
    <row r="32" spans="1:12">
      <c r="A32" s="12" t="s">
        <v>15</v>
      </c>
    </row>
    <row r="33" spans="1:1">
      <c r="A33" s="12" t="s">
        <v>16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>
    <pageSetUpPr fitToPage="1"/>
  </sheetPr>
  <dimension ref="A1:L33"/>
  <sheetViews>
    <sheetView workbookViewId="0">
      <selection activeCell="G15" sqref="G15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8" t="s">
        <v>27</v>
      </c>
      <c r="B3" s="160" t="s">
        <v>138</v>
      </c>
      <c r="C3" s="167"/>
      <c r="D3" s="168"/>
      <c r="E3" s="158" t="s">
        <v>27</v>
      </c>
      <c r="F3" s="169" t="s">
        <v>139</v>
      </c>
      <c r="G3" s="170"/>
      <c r="H3" s="171"/>
      <c r="I3" s="160" t="s">
        <v>2</v>
      </c>
      <c r="J3" s="168"/>
    </row>
    <row r="4" spans="1:10" ht="27.75" customHeight="1">
      <c r="A4" s="159"/>
      <c r="B4" s="7" t="s">
        <v>28</v>
      </c>
      <c r="C4" s="7" t="s">
        <v>0</v>
      </c>
      <c r="D4" s="7" t="s">
        <v>1</v>
      </c>
      <c r="E4" s="159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39677</v>
      </c>
      <c r="C5" s="9">
        <f>SUM(C6:C31)</f>
        <v>28777</v>
      </c>
      <c r="D5" s="9">
        <f>SUM(D6:D31)</f>
        <v>10900</v>
      </c>
      <c r="E5" s="8" t="s">
        <v>26</v>
      </c>
      <c r="F5" s="9">
        <f>G5+H5</f>
        <v>39919</v>
      </c>
      <c r="G5" s="9">
        <f>SUM(G6:G31)</f>
        <v>28973</v>
      </c>
      <c r="H5" s="9">
        <f>SUM(H6:H31)</f>
        <v>10946</v>
      </c>
      <c r="I5" s="9">
        <f t="shared" ref="I5:J29" si="0">SUM(G5-C5)</f>
        <v>196</v>
      </c>
      <c r="J5" s="9">
        <f t="shared" si="0"/>
        <v>46</v>
      </c>
    </row>
    <row r="6" spans="1:10" ht="24.95" customHeight="1">
      <c r="A6" s="1" t="s">
        <v>3</v>
      </c>
      <c r="B6" s="9">
        <f>C6+D6</f>
        <v>2751</v>
      </c>
      <c r="C6" s="24">
        <v>1691</v>
      </c>
      <c r="D6" s="10">
        <v>1060</v>
      </c>
      <c r="E6" s="1" t="s">
        <v>3</v>
      </c>
      <c r="F6" s="9">
        <f>G6+H6</f>
        <v>2766</v>
      </c>
      <c r="G6" s="24">
        <v>1698</v>
      </c>
      <c r="H6" s="10">
        <v>1068</v>
      </c>
      <c r="I6" s="10">
        <f t="shared" si="0"/>
        <v>7</v>
      </c>
      <c r="J6" s="10">
        <f t="shared" si="0"/>
        <v>8</v>
      </c>
    </row>
    <row r="7" spans="1:10" ht="24.95" customHeight="1">
      <c r="A7" s="1" t="s">
        <v>4</v>
      </c>
      <c r="B7" s="9">
        <f>C7+D7</f>
        <v>2516</v>
      </c>
      <c r="C7" s="10">
        <v>1794</v>
      </c>
      <c r="D7" s="10">
        <v>722</v>
      </c>
      <c r="E7" s="1" t="s">
        <v>4</v>
      </c>
      <c r="F7" s="9">
        <f>G7+H7</f>
        <v>2492</v>
      </c>
      <c r="G7" s="10">
        <v>1791</v>
      </c>
      <c r="H7" s="10">
        <v>701</v>
      </c>
      <c r="I7" s="10">
        <f t="shared" si="0"/>
        <v>-3</v>
      </c>
      <c r="J7" s="10">
        <f t="shared" si="0"/>
        <v>-21</v>
      </c>
    </row>
    <row r="8" spans="1:10" ht="24.95" customHeight="1">
      <c r="A8" s="1" t="s">
        <v>5</v>
      </c>
      <c r="B8" s="9">
        <f t="shared" ref="B8:B17" si="1">C8+D8</f>
        <v>8143</v>
      </c>
      <c r="C8" s="10">
        <v>5153</v>
      </c>
      <c r="D8" s="10">
        <v>2990</v>
      </c>
      <c r="E8" s="1" t="s">
        <v>5</v>
      </c>
      <c r="F8" s="9">
        <f t="shared" ref="F8:F31" si="2">G8+H8</f>
        <v>8178</v>
      </c>
      <c r="G8" s="10">
        <v>5172</v>
      </c>
      <c r="H8" s="10">
        <v>3006</v>
      </c>
      <c r="I8" s="10">
        <f>SUM(G8-C8)</f>
        <v>19</v>
      </c>
      <c r="J8" s="10">
        <f t="shared" si="0"/>
        <v>16</v>
      </c>
    </row>
    <row r="9" spans="1:10" ht="24.95" customHeight="1">
      <c r="A9" s="1" t="s">
        <v>61</v>
      </c>
      <c r="B9" s="9">
        <f t="shared" si="1"/>
        <v>3297</v>
      </c>
      <c r="C9" s="10">
        <v>2392</v>
      </c>
      <c r="D9" s="10">
        <v>905</v>
      </c>
      <c r="E9" s="1" t="s">
        <v>61</v>
      </c>
      <c r="F9" s="9">
        <f t="shared" si="2"/>
        <v>3352</v>
      </c>
      <c r="G9" s="10">
        <v>2438</v>
      </c>
      <c r="H9" s="10">
        <v>914</v>
      </c>
      <c r="I9" s="10">
        <f t="shared" si="0"/>
        <v>46</v>
      </c>
      <c r="J9" s="10">
        <f t="shared" si="0"/>
        <v>9</v>
      </c>
    </row>
    <row r="10" spans="1:10" ht="24.95" customHeight="1">
      <c r="A10" s="1" t="s">
        <v>6</v>
      </c>
      <c r="B10" s="9">
        <f t="shared" si="1"/>
        <v>136</v>
      </c>
      <c r="C10" s="10">
        <v>74</v>
      </c>
      <c r="D10" s="10">
        <v>62</v>
      </c>
      <c r="E10" s="1" t="s">
        <v>6</v>
      </c>
      <c r="F10" s="9">
        <f t="shared" si="2"/>
        <v>133</v>
      </c>
      <c r="G10" s="10">
        <v>74</v>
      </c>
      <c r="H10" s="10">
        <v>59</v>
      </c>
      <c r="I10" s="10">
        <f t="shared" si="0"/>
        <v>0</v>
      </c>
      <c r="J10" s="10">
        <f t="shared" si="0"/>
        <v>-3</v>
      </c>
    </row>
    <row r="11" spans="1:10" ht="24.95" customHeight="1">
      <c r="A11" s="1" t="s">
        <v>7</v>
      </c>
      <c r="B11" s="9">
        <f t="shared" si="1"/>
        <v>655</v>
      </c>
      <c r="C11" s="10">
        <v>535</v>
      </c>
      <c r="D11" s="10">
        <v>120</v>
      </c>
      <c r="E11" s="1" t="s">
        <v>7</v>
      </c>
      <c r="F11" s="9">
        <f t="shared" si="2"/>
        <v>652</v>
      </c>
      <c r="G11" s="10">
        <v>529</v>
      </c>
      <c r="H11" s="10">
        <v>123</v>
      </c>
      <c r="I11" s="10">
        <f t="shared" si="0"/>
        <v>-6</v>
      </c>
      <c r="J11" s="10">
        <f t="shared" si="0"/>
        <v>3</v>
      </c>
    </row>
    <row r="12" spans="1:10" ht="24.95" customHeight="1">
      <c r="A12" s="1" t="s">
        <v>8</v>
      </c>
      <c r="B12" s="9">
        <f t="shared" si="1"/>
        <v>2149</v>
      </c>
      <c r="C12" s="10">
        <v>1949</v>
      </c>
      <c r="D12" s="10">
        <v>200</v>
      </c>
      <c r="E12" s="1" t="s">
        <v>8</v>
      </c>
      <c r="F12" s="9">
        <f t="shared" si="2"/>
        <v>2200</v>
      </c>
      <c r="G12" s="10">
        <v>1996</v>
      </c>
      <c r="H12" s="10">
        <v>204</v>
      </c>
      <c r="I12" s="10">
        <f t="shared" si="0"/>
        <v>47</v>
      </c>
      <c r="J12" s="10">
        <f t="shared" si="0"/>
        <v>4</v>
      </c>
    </row>
    <row r="13" spans="1:10" ht="24.95" customHeight="1">
      <c r="A13" s="1" t="s">
        <v>9</v>
      </c>
      <c r="B13" s="9">
        <f t="shared" si="1"/>
        <v>947</v>
      </c>
      <c r="C13" s="10">
        <v>698</v>
      </c>
      <c r="D13" s="10">
        <v>249</v>
      </c>
      <c r="E13" s="1" t="s">
        <v>9</v>
      </c>
      <c r="F13" s="9">
        <f t="shared" si="2"/>
        <v>951</v>
      </c>
      <c r="G13" s="10">
        <v>701</v>
      </c>
      <c r="H13" s="10">
        <v>250</v>
      </c>
      <c r="I13" s="10">
        <f t="shared" si="0"/>
        <v>3</v>
      </c>
      <c r="J13" s="10">
        <f t="shared" si="0"/>
        <v>1</v>
      </c>
    </row>
    <row r="14" spans="1:10" ht="24.95" customHeight="1">
      <c r="A14" s="1" t="s">
        <v>10</v>
      </c>
      <c r="B14" s="9">
        <f t="shared" si="1"/>
        <v>955</v>
      </c>
      <c r="C14" s="10">
        <v>832</v>
      </c>
      <c r="D14" s="10">
        <v>123</v>
      </c>
      <c r="E14" s="1" t="s">
        <v>10</v>
      </c>
      <c r="F14" s="9">
        <f t="shared" si="2"/>
        <v>947</v>
      </c>
      <c r="G14" s="10">
        <v>829</v>
      </c>
      <c r="H14" s="10">
        <v>118</v>
      </c>
      <c r="I14" s="10">
        <f t="shared" si="0"/>
        <v>-3</v>
      </c>
      <c r="J14" s="10">
        <f t="shared" si="0"/>
        <v>-5</v>
      </c>
    </row>
    <row r="15" spans="1:10" ht="24.95" customHeight="1">
      <c r="A15" s="1" t="s">
        <v>11</v>
      </c>
      <c r="B15" s="9">
        <f t="shared" si="1"/>
        <v>4504</v>
      </c>
      <c r="C15" s="10">
        <v>3808</v>
      </c>
      <c r="D15" s="10">
        <v>696</v>
      </c>
      <c r="E15" s="1" t="s">
        <v>11</v>
      </c>
      <c r="F15" s="9">
        <f t="shared" si="2"/>
        <v>4534</v>
      </c>
      <c r="G15" s="10">
        <v>3841</v>
      </c>
      <c r="H15" s="10">
        <v>693</v>
      </c>
      <c r="I15" s="10">
        <f t="shared" si="0"/>
        <v>33</v>
      </c>
      <c r="J15" s="10">
        <f t="shared" si="0"/>
        <v>-3</v>
      </c>
    </row>
    <row r="16" spans="1:10" ht="24.95" customHeight="1">
      <c r="A16" s="1" t="s">
        <v>12</v>
      </c>
      <c r="B16" s="9">
        <f t="shared" si="1"/>
        <v>3433</v>
      </c>
      <c r="C16" s="10">
        <v>2932</v>
      </c>
      <c r="D16" s="10">
        <v>501</v>
      </c>
      <c r="E16" s="1" t="s">
        <v>12</v>
      </c>
      <c r="F16" s="9">
        <f t="shared" si="2"/>
        <v>3397</v>
      </c>
      <c r="G16" s="10">
        <v>2909</v>
      </c>
      <c r="H16" s="10">
        <v>488</v>
      </c>
      <c r="I16" s="10">
        <f t="shared" si="0"/>
        <v>-23</v>
      </c>
      <c r="J16" s="10">
        <f t="shared" si="0"/>
        <v>-13</v>
      </c>
    </row>
    <row r="17" spans="1:12" ht="24.95" customHeight="1">
      <c r="A17" s="1" t="s">
        <v>13</v>
      </c>
      <c r="B17" s="9">
        <f t="shared" si="1"/>
        <v>2088</v>
      </c>
      <c r="C17" s="10">
        <v>1860</v>
      </c>
      <c r="D17" s="10">
        <v>228</v>
      </c>
      <c r="E17" s="1" t="s">
        <v>13</v>
      </c>
      <c r="F17" s="9">
        <f t="shared" si="2"/>
        <v>2125</v>
      </c>
      <c r="G17" s="10">
        <v>1895</v>
      </c>
      <c r="H17" s="10">
        <v>230</v>
      </c>
      <c r="I17" s="10">
        <f t="shared" si="0"/>
        <v>35</v>
      </c>
      <c r="J17" s="10">
        <f t="shared" si="0"/>
        <v>2</v>
      </c>
    </row>
    <row r="18" spans="1:12" ht="24.95" customHeight="1">
      <c r="A18" s="1" t="s">
        <v>116</v>
      </c>
      <c r="B18" s="9">
        <f>C18+D18</f>
        <v>49</v>
      </c>
      <c r="C18" s="10">
        <v>15</v>
      </c>
      <c r="D18" s="10">
        <v>34</v>
      </c>
      <c r="E18" s="1" t="s">
        <v>116</v>
      </c>
      <c r="F18" s="9">
        <f>G18+H18</f>
        <v>49</v>
      </c>
      <c r="G18" s="10">
        <v>15</v>
      </c>
      <c r="H18" s="10">
        <v>34</v>
      </c>
      <c r="I18" s="10">
        <f t="shared" si="0"/>
        <v>0</v>
      </c>
      <c r="J18" s="10">
        <f t="shared" si="0"/>
        <v>0</v>
      </c>
    </row>
    <row r="19" spans="1:12" ht="24.95" customHeight="1">
      <c r="A19" s="1" t="s">
        <v>14</v>
      </c>
      <c r="B19" s="9">
        <f t="shared" ref="B19:B31" si="3">C19+D19</f>
        <v>2541</v>
      </c>
      <c r="C19" s="10">
        <v>2028</v>
      </c>
      <c r="D19" s="10">
        <v>513</v>
      </c>
      <c r="E19" s="1" t="s">
        <v>14</v>
      </c>
      <c r="F19" s="9">
        <f t="shared" si="2"/>
        <v>2546</v>
      </c>
      <c r="G19" s="10">
        <v>2024</v>
      </c>
      <c r="H19" s="10">
        <v>522</v>
      </c>
      <c r="I19" s="10">
        <f t="shared" si="0"/>
        <v>-4</v>
      </c>
      <c r="J19" s="10">
        <f t="shared" si="0"/>
        <v>9</v>
      </c>
      <c r="L19" s="21"/>
    </row>
    <row r="20" spans="1:12" ht="24.95" customHeight="1">
      <c r="A20" s="1" t="s">
        <v>17</v>
      </c>
      <c r="B20" s="9">
        <f t="shared" si="3"/>
        <v>943</v>
      </c>
      <c r="C20" s="10">
        <v>496</v>
      </c>
      <c r="D20" s="10">
        <v>447</v>
      </c>
      <c r="E20" s="1" t="s">
        <v>17</v>
      </c>
      <c r="F20" s="9">
        <f t="shared" si="2"/>
        <v>954</v>
      </c>
      <c r="G20" s="10">
        <v>505</v>
      </c>
      <c r="H20" s="10">
        <v>449</v>
      </c>
      <c r="I20" s="10">
        <f t="shared" si="0"/>
        <v>9</v>
      </c>
      <c r="J20" s="10">
        <f t="shared" si="0"/>
        <v>2</v>
      </c>
    </row>
    <row r="21" spans="1:12" ht="24.95" customHeight="1">
      <c r="A21" s="1" t="s">
        <v>18</v>
      </c>
      <c r="B21" s="9">
        <f t="shared" si="3"/>
        <v>485</v>
      </c>
      <c r="C21" s="10">
        <v>264</v>
      </c>
      <c r="D21" s="10">
        <v>221</v>
      </c>
      <c r="E21" s="1" t="s">
        <v>18</v>
      </c>
      <c r="F21" s="9">
        <f t="shared" si="2"/>
        <v>495</v>
      </c>
      <c r="G21" s="10">
        <v>271</v>
      </c>
      <c r="H21" s="10">
        <v>224</v>
      </c>
      <c r="I21" s="10">
        <f t="shared" si="0"/>
        <v>7</v>
      </c>
      <c r="J21" s="10">
        <f t="shared" si="0"/>
        <v>3</v>
      </c>
    </row>
    <row r="22" spans="1:12" ht="24.95" customHeight="1">
      <c r="A22" s="1" t="s">
        <v>19</v>
      </c>
      <c r="B22" s="9">
        <f t="shared" si="3"/>
        <v>207</v>
      </c>
      <c r="C22" s="10">
        <v>80</v>
      </c>
      <c r="D22" s="10">
        <v>127</v>
      </c>
      <c r="E22" s="1" t="s">
        <v>19</v>
      </c>
      <c r="F22" s="9">
        <f t="shared" si="2"/>
        <v>207</v>
      </c>
      <c r="G22" s="10">
        <v>79</v>
      </c>
      <c r="H22" s="10">
        <v>128</v>
      </c>
      <c r="I22" s="10">
        <f t="shared" si="0"/>
        <v>-1</v>
      </c>
      <c r="J22" s="10">
        <f t="shared" si="0"/>
        <v>1</v>
      </c>
    </row>
    <row r="23" spans="1:12" ht="24.95" customHeight="1">
      <c r="A23" s="1" t="s">
        <v>20</v>
      </c>
      <c r="B23" s="9">
        <f t="shared" si="3"/>
        <v>254</v>
      </c>
      <c r="C23" s="10">
        <v>158</v>
      </c>
      <c r="D23" s="10">
        <v>96</v>
      </c>
      <c r="E23" s="1" t="s">
        <v>20</v>
      </c>
      <c r="F23" s="9">
        <f t="shared" si="2"/>
        <v>249</v>
      </c>
      <c r="G23" s="10">
        <v>152</v>
      </c>
      <c r="H23" s="10">
        <v>97</v>
      </c>
      <c r="I23" s="10">
        <f t="shared" si="0"/>
        <v>-6</v>
      </c>
      <c r="J23" s="10">
        <f t="shared" si="0"/>
        <v>1</v>
      </c>
    </row>
    <row r="24" spans="1:12" ht="24.95" customHeight="1">
      <c r="A24" s="1" t="s">
        <v>21</v>
      </c>
      <c r="B24" s="9">
        <f t="shared" si="3"/>
        <v>242</v>
      </c>
      <c r="C24" s="10">
        <v>144</v>
      </c>
      <c r="D24" s="10">
        <v>98</v>
      </c>
      <c r="E24" s="1" t="s">
        <v>21</v>
      </c>
      <c r="F24" s="9">
        <f t="shared" si="2"/>
        <v>250</v>
      </c>
      <c r="G24" s="10">
        <v>148</v>
      </c>
      <c r="H24" s="10">
        <v>102</v>
      </c>
      <c r="I24" s="10">
        <f t="shared" si="0"/>
        <v>4</v>
      </c>
      <c r="J24" s="10">
        <f t="shared" si="0"/>
        <v>4</v>
      </c>
    </row>
    <row r="25" spans="1:12" ht="24.95" customHeight="1">
      <c r="A25" s="1" t="s">
        <v>22</v>
      </c>
      <c r="B25" s="9">
        <f t="shared" si="3"/>
        <v>856</v>
      </c>
      <c r="C25" s="10">
        <v>502</v>
      </c>
      <c r="D25" s="10">
        <v>354</v>
      </c>
      <c r="E25" s="1" t="s">
        <v>22</v>
      </c>
      <c r="F25" s="9">
        <f t="shared" si="2"/>
        <v>852</v>
      </c>
      <c r="G25" s="10">
        <v>493</v>
      </c>
      <c r="H25" s="10">
        <v>359</v>
      </c>
      <c r="I25" s="10">
        <f t="shared" si="0"/>
        <v>-9</v>
      </c>
      <c r="J25" s="10">
        <f t="shared" si="0"/>
        <v>5</v>
      </c>
    </row>
    <row r="26" spans="1:12" ht="24.95" customHeight="1">
      <c r="A26" s="1" t="s">
        <v>23</v>
      </c>
      <c r="B26" s="9">
        <f t="shared" si="3"/>
        <v>837</v>
      </c>
      <c r="C26" s="10">
        <v>455</v>
      </c>
      <c r="D26" s="10">
        <v>382</v>
      </c>
      <c r="E26" s="1" t="s">
        <v>23</v>
      </c>
      <c r="F26" s="9">
        <f t="shared" si="2"/>
        <v>825</v>
      </c>
      <c r="G26" s="10">
        <v>449</v>
      </c>
      <c r="H26" s="10">
        <v>376</v>
      </c>
      <c r="I26" s="10">
        <f t="shared" si="0"/>
        <v>-6</v>
      </c>
      <c r="J26" s="10">
        <f t="shared" si="0"/>
        <v>-6</v>
      </c>
    </row>
    <row r="27" spans="1:12" ht="24.95" customHeight="1">
      <c r="A27" s="1" t="s">
        <v>24</v>
      </c>
      <c r="B27" s="9">
        <f t="shared" si="3"/>
        <v>175</v>
      </c>
      <c r="C27" s="10">
        <v>64</v>
      </c>
      <c r="D27" s="10">
        <v>111</v>
      </c>
      <c r="E27" s="1" t="s">
        <v>24</v>
      </c>
      <c r="F27" s="9">
        <f t="shared" si="2"/>
        <v>180</v>
      </c>
      <c r="G27" s="10">
        <v>64</v>
      </c>
      <c r="H27" s="10">
        <v>116</v>
      </c>
      <c r="I27" s="10">
        <f t="shared" si="0"/>
        <v>0</v>
      </c>
      <c r="J27" s="10">
        <f t="shared" si="0"/>
        <v>5</v>
      </c>
    </row>
    <row r="28" spans="1:12" ht="24.95" customHeight="1">
      <c r="A28" s="1" t="s">
        <v>25</v>
      </c>
      <c r="B28" s="9">
        <f t="shared" si="3"/>
        <v>230</v>
      </c>
      <c r="C28" s="10">
        <v>81</v>
      </c>
      <c r="D28" s="10">
        <v>149</v>
      </c>
      <c r="E28" s="1" t="s">
        <v>25</v>
      </c>
      <c r="F28" s="9">
        <f t="shared" si="2"/>
        <v>227</v>
      </c>
      <c r="G28" s="10">
        <v>79</v>
      </c>
      <c r="H28" s="10">
        <v>148</v>
      </c>
      <c r="I28" s="10">
        <f t="shared" si="0"/>
        <v>-2</v>
      </c>
      <c r="J28" s="10">
        <f t="shared" si="0"/>
        <v>-1</v>
      </c>
    </row>
    <row r="29" spans="1:12" ht="24.95" customHeight="1">
      <c r="A29" s="1" t="s">
        <v>67</v>
      </c>
      <c r="B29" s="9">
        <f t="shared" si="3"/>
        <v>110</v>
      </c>
      <c r="C29" s="10">
        <v>32</v>
      </c>
      <c r="D29" s="10">
        <v>78</v>
      </c>
      <c r="E29" s="1" t="s">
        <v>67</v>
      </c>
      <c r="F29" s="9">
        <f t="shared" si="2"/>
        <v>111</v>
      </c>
      <c r="G29" s="10">
        <v>33</v>
      </c>
      <c r="H29" s="10">
        <v>78</v>
      </c>
      <c r="I29" s="10">
        <f t="shared" si="0"/>
        <v>1</v>
      </c>
      <c r="J29" s="10">
        <f t="shared" si="0"/>
        <v>0</v>
      </c>
    </row>
    <row r="30" spans="1:12" ht="27" customHeight="1">
      <c r="A30" s="1" t="s">
        <v>118</v>
      </c>
      <c r="B30" s="9">
        <f t="shared" si="3"/>
        <v>310</v>
      </c>
      <c r="C30" s="10">
        <v>166</v>
      </c>
      <c r="D30" s="10">
        <v>144</v>
      </c>
      <c r="E30" s="22" t="s">
        <v>114</v>
      </c>
      <c r="F30" s="9">
        <f t="shared" si="2"/>
        <v>320</v>
      </c>
      <c r="G30" s="10">
        <v>173</v>
      </c>
      <c r="H30" s="10">
        <v>147</v>
      </c>
      <c r="I30" s="10">
        <f>SUM(G30-C30)</f>
        <v>7</v>
      </c>
      <c r="J30" s="10">
        <f>SUM(H30-D30)</f>
        <v>3</v>
      </c>
    </row>
    <row r="31" spans="1:12" ht="27" customHeight="1">
      <c r="A31" s="1" t="s">
        <v>119</v>
      </c>
      <c r="B31" s="9">
        <f t="shared" si="3"/>
        <v>864</v>
      </c>
      <c r="C31" s="10">
        <v>574</v>
      </c>
      <c r="D31" s="10">
        <v>290</v>
      </c>
      <c r="E31" s="22" t="s">
        <v>115</v>
      </c>
      <c r="F31" s="9">
        <f t="shared" si="2"/>
        <v>927</v>
      </c>
      <c r="G31" s="10">
        <v>615</v>
      </c>
      <c r="H31" s="10">
        <v>312</v>
      </c>
      <c r="I31" s="10">
        <f>SUM(G31-C31)</f>
        <v>41</v>
      </c>
      <c r="J31" s="10">
        <f>SUM(H31-D31)</f>
        <v>22</v>
      </c>
    </row>
    <row r="32" spans="1:12">
      <c r="A32" s="12" t="s">
        <v>15</v>
      </c>
    </row>
    <row r="33" spans="1:1">
      <c r="A33" s="12" t="s">
        <v>16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sheetPr>
    <pageSetUpPr fitToPage="1"/>
  </sheetPr>
  <dimension ref="A1:L33"/>
  <sheetViews>
    <sheetView topLeftCell="A19" workbookViewId="0">
      <selection activeCell="G14" sqref="G14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8" t="s">
        <v>27</v>
      </c>
      <c r="B3" s="160" t="s">
        <v>139</v>
      </c>
      <c r="C3" s="167"/>
      <c r="D3" s="168"/>
      <c r="E3" s="158" t="s">
        <v>27</v>
      </c>
      <c r="F3" s="169" t="s">
        <v>140</v>
      </c>
      <c r="G3" s="170"/>
      <c r="H3" s="171"/>
      <c r="I3" s="160" t="s">
        <v>2</v>
      </c>
      <c r="J3" s="168"/>
    </row>
    <row r="4" spans="1:10" ht="27.75" customHeight="1">
      <c r="A4" s="159"/>
      <c r="B4" s="7" t="s">
        <v>28</v>
      </c>
      <c r="C4" s="7" t="s">
        <v>0</v>
      </c>
      <c r="D4" s="7" t="s">
        <v>1</v>
      </c>
      <c r="E4" s="159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39919</v>
      </c>
      <c r="C5" s="9">
        <f>SUM(C6:C31)</f>
        <v>28973</v>
      </c>
      <c r="D5" s="9">
        <f>SUM(D6:D31)</f>
        <v>10946</v>
      </c>
      <c r="E5" s="8" t="s">
        <v>26</v>
      </c>
      <c r="F5" s="9">
        <f>G5+H5</f>
        <v>39938</v>
      </c>
      <c r="G5" s="9">
        <f>SUM(G6:G31)</f>
        <v>28945</v>
      </c>
      <c r="H5" s="9">
        <f>SUM(H6:H31)</f>
        <v>10993</v>
      </c>
      <c r="I5" s="9">
        <f t="shared" ref="I5:J29" si="0">SUM(G5-C5)</f>
        <v>-28</v>
      </c>
      <c r="J5" s="9">
        <f t="shared" si="0"/>
        <v>47</v>
      </c>
    </row>
    <row r="6" spans="1:10" ht="24.95" customHeight="1">
      <c r="A6" s="1" t="s">
        <v>3</v>
      </c>
      <c r="B6" s="9">
        <f>C6+D6</f>
        <v>2766</v>
      </c>
      <c r="C6" s="24">
        <v>1698</v>
      </c>
      <c r="D6" s="10">
        <v>1068</v>
      </c>
      <c r="E6" s="1" t="s">
        <v>3</v>
      </c>
      <c r="F6" s="9">
        <f>G6+H6</f>
        <v>2726</v>
      </c>
      <c r="G6" s="24">
        <v>1669</v>
      </c>
      <c r="H6" s="10">
        <v>1057</v>
      </c>
      <c r="I6" s="10">
        <f t="shared" si="0"/>
        <v>-29</v>
      </c>
      <c r="J6" s="10">
        <f t="shared" si="0"/>
        <v>-11</v>
      </c>
    </row>
    <row r="7" spans="1:10" ht="24.95" customHeight="1">
      <c r="A7" s="1" t="s">
        <v>4</v>
      </c>
      <c r="B7" s="9">
        <f>C7+D7</f>
        <v>2492</v>
      </c>
      <c r="C7" s="10">
        <v>1791</v>
      </c>
      <c r="D7" s="10">
        <v>701</v>
      </c>
      <c r="E7" s="1" t="s">
        <v>4</v>
      </c>
      <c r="F7" s="9">
        <f>G7+H7</f>
        <v>2500</v>
      </c>
      <c r="G7" s="10">
        <v>1797</v>
      </c>
      <c r="H7" s="10">
        <v>703</v>
      </c>
      <c r="I7" s="10">
        <f t="shared" si="0"/>
        <v>6</v>
      </c>
      <c r="J7" s="10">
        <f t="shared" si="0"/>
        <v>2</v>
      </c>
    </row>
    <row r="8" spans="1:10" ht="24.95" customHeight="1">
      <c r="A8" s="1" t="s">
        <v>5</v>
      </c>
      <c r="B8" s="9">
        <f t="shared" ref="B8:B17" si="1">C8+D8</f>
        <v>8178</v>
      </c>
      <c r="C8" s="10">
        <v>5172</v>
      </c>
      <c r="D8" s="10">
        <v>3006</v>
      </c>
      <c r="E8" s="1" t="s">
        <v>5</v>
      </c>
      <c r="F8" s="9">
        <f t="shared" ref="F8:F31" si="2">G8+H8</f>
        <v>8172</v>
      </c>
      <c r="G8" s="10">
        <v>5158</v>
      </c>
      <c r="H8" s="10">
        <v>3014</v>
      </c>
      <c r="I8" s="10">
        <f>SUM(G8-C8)</f>
        <v>-14</v>
      </c>
      <c r="J8" s="10">
        <f t="shared" si="0"/>
        <v>8</v>
      </c>
    </row>
    <row r="9" spans="1:10" ht="24.95" customHeight="1">
      <c r="A9" s="1" t="s">
        <v>61</v>
      </c>
      <c r="B9" s="9">
        <f t="shared" si="1"/>
        <v>3352</v>
      </c>
      <c r="C9" s="10">
        <v>2438</v>
      </c>
      <c r="D9" s="10">
        <v>914</v>
      </c>
      <c r="E9" s="1" t="s">
        <v>61</v>
      </c>
      <c r="F9" s="9">
        <f t="shared" si="2"/>
        <v>3384</v>
      </c>
      <c r="G9" s="10">
        <v>2446</v>
      </c>
      <c r="H9" s="10">
        <v>938</v>
      </c>
      <c r="I9" s="10">
        <f t="shared" si="0"/>
        <v>8</v>
      </c>
      <c r="J9" s="10">
        <f t="shared" si="0"/>
        <v>24</v>
      </c>
    </row>
    <row r="10" spans="1:10" ht="24.95" customHeight="1">
      <c r="A10" s="1" t="s">
        <v>6</v>
      </c>
      <c r="B10" s="9">
        <f t="shared" si="1"/>
        <v>133</v>
      </c>
      <c r="C10" s="10">
        <v>74</v>
      </c>
      <c r="D10" s="10">
        <v>59</v>
      </c>
      <c r="E10" s="1" t="s">
        <v>6</v>
      </c>
      <c r="F10" s="9">
        <f t="shared" si="2"/>
        <v>141</v>
      </c>
      <c r="G10" s="10">
        <v>81</v>
      </c>
      <c r="H10" s="10">
        <v>60</v>
      </c>
      <c r="I10" s="10">
        <f t="shared" si="0"/>
        <v>7</v>
      </c>
      <c r="J10" s="10">
        <f t="shared" si="0"/>
        <v>1</v>
      </c>
    </row>
    <row r="11" spans="1:10" ht="24.95" customHeight="1">
      <c r="A11" s="1" t="s">
        <v>7</v>
      </c>
      <c r="B11" s="9">
        <f t="shared" si="1"/>
        <v>652</v>
      </c>
      <c r="C11" s="10">
        <v>529</v>
      </c>
      <c r="D11" s="10">
        <v>123</v>
      </c>
      <c r="E11" s="1" t="s">
        <v>7</v>
      </c>
      <c r="F11" s="9">
        <f t="shared" si="2"/>
        <v>648</v>
      </c>
      <c r="G11" s="10">
        <v>520</v>
      </c>
      <c r="H11" s="10">
        <v>128</v>
      </c>
      <c r="I11" s="10">
        <f t="shared" si="0"/>
        <v>-9</v>
      </c>
      <c r="J11" s="10">
        <f t="shared" si="0"/>
        <v>5</v>
      </c>
    </row>
    <row r="12" spans="1:10" ht="24.95" customHeight="1">
      <c r="A12" s="1" t="s">
        <v>8</v>
      </c>
      <c r="B12" s="9">
        <f t="shared" si="1"/>
        <v>2200</v>
      </c>
      <c r="C12" s="10">
        <v>1996</v>
      </c>
      <c r="D12" s="10">
        <v>204</v>
      </c>
      <c r="E12" s="1" t="s">
        <v>8</v>
      </c>
      <c r="F12" s="9">
        <f t="shared" si="2"/>
        <v>2215</v>
      </c>
      <c r="G12" s="10">
        <v>2009</v>
      </c>
      <c r="H12" s="10">
        <v>206</v>
      </c>
      <c r="I12" s="10">
        <f t="shared" si="0"/>
        <v>13</v>
      </c>
      <c r="J12" s="10">
        <f t="shared" si="0"/>
        <v>2</v>
      </c>
    </row>
    <row r="13" spans="1:10" ht="24.95" customHeight="1">
      <c r="A13" s="1" t="s">
        <v>9</v>
      </c>
      <c r="B13" s="9">
        <f t="shared" si="1"/>
        <v>951</v>
      </c>
      <c r="C13" s="10">
        <v>701</v>
      </c>
      <c r="D13" s="10">
        <v>250</v>
      </c>
      <c r="E13" s="1" t="s">
        <v>9</v>
      </c>
      <c r="F13" s="9">
        <f t="shared" si="2"/>
        <v>975</v>
      </c>
      <c r="G13" s="10">
        <v>719</v>
      </c>
      <c r="H13" s="10">
        <v>256</v>
      </c>
      <c r="I13" s="10">
        <f t="shared" si="0"/>
        <v>18</v>
      </c>
      <c r="J13" s="10">
        <f t="shared" si="0"/>
        <v>6</v>
      </c>
    </row>
    <row r="14" spans="1:10" ht="24.95" customHeight="1">
      <c r="A14" s="1" t="s">
        <v>10</v>
      </c>
      <c r="B14" s="9">
        <f t="shared" si="1"/>
        <v>947</v>
      </c>
      <c r="C14" s="10">
        <v>829</v>
      </c>
      <c r="D14" s="10">
        <v>118</v>
      </c>
      <c r="E14" s="1" t="s">
        <v>10</v>
      </c>
      <c r="F14" s="9">
        <f t="shared" si="2"/>
        <v>961</v>
      </c>
      <c r="G14" s="10">
        <v>849</v>
      </c>
      <c r="H14" s="10">
        <v>112</v>
      </c>
      <c r="I14" s="10">
        <f t="shared" si="0"/>
        <v>20</v>
      </c>
      <c r="J14" s="10">
        <f t="shared" si="0"/>
        <v>-6</v>
      </c>
    </row>
    <row r="15" spans="1:10" ht="24.95" customHeight="1">
      <c r="A15" s="1" t="s">
        <v>11</v>
      </c>
      <c r="B15" s="9">
        <f t="shared" si="1"/>
        <v>4534</v>
      </c>
      <c r="C15" s="10">
        <v>3841</v>
      </c>
      <c r="D15" s="10">
        <v>693</v>
      </c>
      <c r="E15" s="1" t="s">
        <v>11</v>
      </c>
      <c r="F15" s="9">
        <f t="shared" si="2"/>
        <v>4537</v>
      </c>
      <c r="G15" s="10">
        <v>3847</v>
      </c>
      <c r="H15" s="10">
        <v>690</v>
      </c>
      <c r="I15" s="10">
        <f t="shared" si="0"/>
        <v>6</v>
      </c>
      <c r="J15" s="10">
        <f t="shared" si="0"/>
        <v>-3</v>
      </c>
    </row>
    <row r="16" spans="1:10" ht="24.95" customHeight="1">
      <c r="A16" s="1" t="s">
        <v>12</v>
      </c>
      <c r="B16" s="9">
        <f t="shared" si="1"/>
        <v>3397</v>
      </c>
      <c r="C16" s="10">
        <v>2909</v>
      </c>
      <c r="D16" s="10">
        <v>488</v>
      </c>
      <c r="E16" s="1" t="s">
        <v>12</v>
      </c>
      <c r="F16" s="9">
        <f t="shared" si="2"/>
        <v>3391</v>
      </c>
      <c r="G16" s="10">
        <v>2903</v>
      </c>
      <c r="H16" s="10">
        <v>488</v>
      </c>
      <c r="I16" s="10">
        <f t="shared" si="0"/>
        <v>-6</v>
      </c>
      <c r="J16" s="10">
        <f t="shared" si="0"/>
        <v>0</v>
      </c>
    </row>
    <row r="17" spans="1:12" ht="24.95" customHeight="1">
      <c r="A17" s="1" t="s">
        <v>13</v>
      </c>
      <c r="B17" s="9">
        <f t="shared" si="1"/>
        <v>2125</v>
      </c>
      <c r="C17" s="10">
        <v>1895</v>
      </c>
      <c r="D17" s="10">
        <v>230</v>
      </c>
      <c r="E17" s="1" t="s">
        <v>13</v>
      </c>
      <c r="F17" s="9">
        <f t="shared" si="2"/>
        <v>2081</v>
      </c>
      <c r="G17" s="10">
        <v>1856</v>
      </c>
      <c r="H17" s="10">
        <v>225</v>
      </c>
      <c r="I17" s="10">
        <f t="shared" si="0"/>
        <v>-39</v>
      </c>
      <c r="J17" s="10">
        <f t="shared" si="0"/>
        <v>-5</v>
      </c>
    </row>
    <row r="18" spans="1:12" ht="24.95" customHeight="1">
      <c r="A18" s="1" t="s">
        <v>116</v>
      </c>
      <c r="B18" s="9">
        <f>C18+D18</f>
        <v>49</v>
      </c>
      <c r="C18" s="10">
        <v>15</v>
      </c>
      <c r="D18" s="10">
        <v>34</v>
      </c>
      <c r="E18" s="1" t="s">
        <v>116</v>
      </c>
      <c r="F18" s="9">
        <f>G18+H18</f>
        <v>50</v>
      </c>
      <c r="G18" s="10">
        <v>15</v>
      </c>
      <c r="H18" s="10">
        <v>35</v>
      </c>
      <c r="I18" s="10">
        <f t="shared" si="0"/>
        <v>0</v>
      </c>
      <c r="J18" s="10">
        <f t="shared" si="0"/>
        <v>1</v>
      </c>
    </row>
    <row r="19" spans="1:12" ht="24.95" customHeight="1">
      <c r="A19" s="1" t="s">
        <v>14</v>
      </c>
      <c r="B19" s="9">
        <f t="shared" ref="B19:B31" si="3">C19+D19</f>
        <v>2546</v>
      </c>
      <c r="C19" s="10">
        <v>2024</v>
      </c>
      <c r="D19" s="10">
        <v>522</v>
      </c>
      <c r="E19" s="1" t="s">
        <v>14</v>
      </c>
      <c r="F19" s="9">
        <f t="shared" si="2"/>
        <v>2533</v>
      </c>
      <c r="G19" s="10">
        <v>2017</v>
      </c>
      <c r="H19" s="10">
        <v>516</v>
      </c>
      <c r="I19" s="10">
        <f t="shared" si="0"/>
        <v>-7</v>
      </c>
      <c r="J19" s="10">
        <f t="shared" si="0"/>
        <v>-6</v>
      </c>
      <c r="L19" s="21"/>
    </row>
    <row r="20" spans="1:12" ht="24.95" customHeight="1">
      <c r="A20" s="1" t="s">
        <v>17</v>
      </c>
      <c r="B20" s="9">
        <f t="shared" si="3"/>
        <v>954</v>
      </c>
      <c r="C20" s="10">
        <v>505</v>
      </c>
      <c r="D20" s="10">
        <v>449</v>
      </c>
      <c r="E20" s="1" t="s">
        <v>17</v>
      </c>
      <c r="F20" s="9">
        <f t="shared" si="2"/>
        <v>971</v>
      </c>
      <c r="G20" s="10">
        <v>511</v>
      </c>
      <c r="H20" s="10">
        <v>460</v>
      </c>
      <c r="I20" s="10">
        <f t="shared" si="0"/>
        <v>6</v>
      </c>
      <c r="J20" s="10">
        <f t="shared" si="0"/>
        <v>11</v>
      </c>
    </row>
    <row r="21" spans="1:12" ht="24.95" customHeight="1">
      <c r="A21" s="1" t="s">
        <v>18</v>
      </c>
      <c r="B21" s="9">
        <f t="shared" si="3"/>
        <v>495</v>
      </c>
      <c r="C21" s="10">
        <v>271</v>
      </c>
      <c r="D21" s="10">
        <v>224</v>
      </c>
      <c r="E21" s="1" t="s">
        <v>18</v>
      </c>
      <c r="F21" s="9">
        <f t="shared" si="2"/>
        <v>493</v>
      </c>
      <c r="G21" s="10">
        <v>271</v>
      </c>
      <c r="H21" s="10">
        <v>222</v>
      </c>
      <c r="I21" s="10">
        <f t="shared" si="0"/>
        <v>0</v>
      </c>
      <c r="J21" s="10">
        <f t="shared" si="0"/>
        <v>-2</v>
      </c>
    </row>
    <row r="22" spans="1:12" ht="24.95" customHeight="1">
      <c r="A22" s="1" t="s">
        <v>19</v>
      </c>
      <c r="B22" s="9">
        <f t="shared" si="3"/>
        <v>207</v>
      </c>
      <c r="C22" s="10">
        <v>79</v>
      </c>
      <c r="D22" s="10">
        <v>128</v>
      </c>
      <c r="E22" s="1" t="s">
        <v>19</v>
      </c>
      <c r="F22" s="9">
        <f t="shared" si="2"/>
        <v>208</v>
      </c>
      <c r="G22" s="10">
        <v>80</v>
      </c>
      <c r="H22" s="10">
        <v>128</v>
      </c>
      <c r="I22" s="10">
        <f t="shared" si="0"/>
        <v>1</v>
      </c>
      <c r="J22" s="10">
        <f t="shared" si="0"/>
        <v>0</v>
      </c>
    </row>
    <row r="23" spans="1:12" ht="24.95" customHeight="1">
      <c r="A23" s="1" t="s">
        <v>20</v>
      </c>
      <c r="B23" s="9">
        <f t="shared" si="3"/>
        <v>249</v>
      </c>
      <c r="C23" s="10">
        <v>152</v>
      </c>
      <c r="D23" s="10">
        <v>97</v>
      </c>
      <c r="E23" s="1" t="s">
        <v>20</v>
      </c>
      <c r="F23" s="9">
        <f t="shared" si="2"/>
        <v>243</v>
      </c>
      <c r="G23" s="10">
        <v>147</v>
      </c>
      <c r="H23" s="10">
        <v>96</v>
      </c>
      <c r="I23" s="10">
        <f t="shared" si="0"/>
        <v>-5</v>
      </c>
      <c r="J23" s="10">
        <f t="shared" si="0"/>
        <v>-1</v>
      </c>
    </row>
    <row r="24" spans="1:12" ht="24.95" customHeight="1">
      <c r="A24" s="1" t="s">
        <v>21</v>
      </c>
      <c r="B24" s="9">
        <f t="shared" si="3"/>
        <v>250</v>
      </c>
      <c r="C24" s="10">
        <v>148</v>
      </c>
      <c r="D24" s="10">
        <v>102</v>
      </c>
      <c r="E24" s="1" t="s">
        <v>21</v>
      </c>
      <c r="F24" s="9">
        <f t="shared" si="2"/>
        <v>246</v>
      </c>
      <c r="G24" s="10">
        <v>146</v>
      </c>
      <c r="H24" s="10">
        <v>100</v>
      </c>
      <c r="I24" s="10">
        <f t="shared" si="0"/>
        <v>-2</v>
      </c>
      <c r="J24" s="10">
        <f t="shared" si="0"/>
        <v>-2</v>
      </c>
    </row>
    <row r="25" spans="1:12" ht="24.95" customHeight="1">
      <c r="A25" s="1" t="s">
        <v>22</v>
      </c>
      <c r="B25" s="9">
        <f t="shared" si="3"/>
        <v>852</v>
      </c>
      <c r="C25" s="10">
        <v>493</v>
      </c>
      <c r="D25" s="10">
        <v>359</v>
      </c>
      <c r="E25" s="1" t="s">
        <v>22</v>
      </c>
      <c r="F25" s="9">
        <f t="shared" si="2"/>
        <v>832</v>
      </c>
      <c r="G25" s="10">
        <v>479</v>
      </c>
      <c r="H25" s="10">
        <v>353</v>
      </c>
      <c r="I25" s="10">
        <f t="shared" si="0"/>
        <v>-14</v>
      </c>
      <c r="J25" s="10">
        <f t="shared" si="0"/>
        <v>-6</v>
      </c>
    </row>
    <row r="26" spans="1:12" ht="24.95" customHeight="1">
      <c r="A26" s="1" t="s">
        <v>23</v>
      </c>
      <c r="B26" s="9">
        <f t="shared" si="3"/>
        <v>825</v>
      </c>
      <c r="C26" s="10">
        <v>449</v>
      </c>
      <c r="D26" s="10">
        <v>376</v>
      </c>
      <c r="E26" s="1" t="s">
        <v>23</v>
      </c>
      <c r="F26" s="9">
        <f t="shared" si="2"/>
        <v>823</v>
      </c>
      <c r="G26" s="10">
        <v>446</v>
      </c>
      <c r="H26" s="10">
        <v>377</v>
      </c>
      <c r="I26" s="10">
        <f t="shared" si="0"/>
        <v>-3</v>
      </c>
      <c r="J26" s="10">
        <f t="shared" si="0"/>
        <v>1</v>
      </c>
    </row>
    <row r="27" spans="1:12" ht="24.95" customHeight="1">
      <c r="A27" s="1" t="s">
        <v>24</v>
      </c>
      <c r="B27" s="9">
        <f t="shared" si="3"/>
        <v>180</v>
      </c>
      <c r="C27" s="10">
        <v>64</v>
      </c>
      <c r="D27" s="10">
        <v>116</v>
      </c>
      <c r="E27" s="1" t="s">
        <v>24</v>
      </c>
      <c r="F27" s="9">
        <f t="shared" si="2"/>
        <v>181</v>
      </c>
      <c r="G27" s="10">
        <v>64</v>
      </c>
      <c r="H27" s="10">
        <v>117</v>
      </c>
      <c r="I27" s="10">
        <f t="shared" si="0"/>
        <v>0</v>
      </c>
      <c r="J27" s="10">
        <f t="shared" si="0"/>
        <v>1</v>
      </c>
    </row>
    <row r="28" spans="1:12" ht="24.95" customHeight="1">
      <c r="A28" s="1" t="s">
        <v>25</v>
      </c>
      <c r="B28" s="9">
        <f t="shared" si="3"/>
        <v>227</v>
      </c>
      <c r="C28" s="10">
        <v>79</v>
      </c>
      <c r="D28" s="10">
        <v>148</v>
      </c>
      <c r="E28" s="1" t="s">
        <v>25</v>
      </c>
      <c r="F28" s="9">
        <f t="shared" si="2"/>
        <v>233</v>
      </c>
      <c r="G28" s="10">
        <v>79</v>
      </c>
      <c r="H28" s="10">
        <v>154</v>
      </c>
      <c r="I28" s="10">
        <f t="shared" si="0"/>
        <v>0</v>
      </c>
      <c r="J28" s="10">
        <f t="shared" si="0"/>
        <v>6</v>
      </c>
    </row>
    <row r="29" spans="1:12" ht="24.95" customHeight="1">
      <c r="A29" s="1" t="s">
        <v>67</v>
      </c>
      <c r="B29" s="9">
        <f t="shared" si="3"/>
        <v>111</v>
      </c>
      <c r="C29" s="10">
        <v>33</v>
      </c>
      <c r="D29" s="10">
        <v>78</v>
      </c>
      <c r="E29" s="1" t="s">
        <v>67</v>
      </c>
      <c r="F29" s="9">
        <f t="shared" si="2"/>
        <v>115</v>
      </c>
      <c r="G29" s="10">
        <v>34</v>
      </c>
      <c r="H29" s="10">
        <v>81</v>
      </c>
      <c r="I29" s="10">
        <f t="shared" si="0"/>
        <v>1</v>
      </c>
      <c r="J29" s="10">
        <f t="shared" si="0"/>
        <v>3</v>
      </c>
    </row>
    <row r="30" spans="1:12" ht="27" customHeight="1">
      <c r="A30" s="1" t="s">
        <v>118</v>
      </c>
      <c r="B30" s="9">
        <f t="shared" si="3"/>
        <v>320</v>
      </c>
      <c r="C30" s="10">
        <v>173</v>
      </c>
      <c r="D30" s="10">
        <v>147</v>
      </c>
      <c r="E30" s="22" t="s">
        <v>114</v>
      </c>
      <c r="F30" s="9">
        <f t="shared" si="2"/>
        <v>319</v>
      </c>
      <c r="G30" s="10">
        <v>174</v>
      </c>
      <c r="H30" s="10">
        <v>145</v>
      </c>
      <c r="I30" s="10">
        <f>SUM(G30-C30)</f>
        <v>1</v>
      </c>
      <c r="J30" s="10">
        <f>SUM(H30-D30)</f>
        <v>-2</v>
      </c>
    </row>
    <row r="31" spans="1:12" ht="27" customHeight="1">
      <c r="A31" s="1" t="s">
        <v>119</v>
      </c>
      <c r="B31" s="9">
        <f t="shared" si="3"/>
        <v>927</v>
      </c>
      <c r="C31" s="10">
        <v>615</v>
      </c>
      <c r="D31" s="10">
        <v>312</v>
      </c>
      <c r="E31" s="22" t="s">
        <v>115</v>
      </c>
      <c r="F31" s="9">
        <f t="shared" si="2"/>
        <v>960</v>
      </c>
      <c r="G31" s="10">
        <v>628</v>
      </c>
      <c r="H31" s="10">
        <v>332</v>
      </c>
      <c r="I31" s="10">
        <f>SUM(G31-C31)</f>
        <v>13</v>
      </c>
      <c r="J31" s="10">
        <f>SUM(H31-D31)</f>
        <v>20</v>
      </c>
    </row>
    <row r="32" spans="1:12">
      <c r="A32" s="12" t="s">
        <v>15</v>
      </c>
    </row>
    <row r="33" spans="1:1">
      <c r="A33" s="12" t="s">
        <v>16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>
    <pageSetUpPr fitToPage="1"/>
  </sheetPr>
  <dimension ref="A1:L34"/>
  <sheetViews>
    <sheetView topLeftCell="A13" workbookViewId="0">
      <selection activeCell="M19" sqref="M19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8" t="s">
        <v>27</v>
      </c>
      <c r="B3" s="160" t="s">
        <v>140</v>
      </c>
      <c r="C3" s="167"/>
      <c r="D3" s="168"/>
      <c r="E3" s="158" t="s">
        <v>27</v>
      </c>
      <c r="F3" s="169" t="s">
        <v>141</v>
      </c>
      <c r="G3" s="170"/>
      <c r="H3" s="171"/>
      <c r="I3" s="160" t="s">
        <v>2</v>
      </c>
      <c r="J3" s="168"/>
    </row>
    <row r="4" spans="1:10" ht="27.75" customHeight="1">
      <c r="A4" s="159"/>
      <c r="B4" s="7" t="s">
        <v>28</v>
      </c>
      <c r="C4" s="7" t="s">
        <v>0</v>
      </c>
      <c r="D4" s="7" t="s">
        <v>1</v>
      </c>
      <c r="E4" s="159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39938</v>
      </c>
      <c r="C5" s="9">
        <f>SUM(C6:C31)</f>
        <v>28945</v>
      </c>
      <c r="D5" s="9">
        <f>SUM(D6:D31)</f>
        <v>10993</v>
      </c>
      <c r="E5" s="8" t="s">
        <v>26</v>
      </c>
      <c r="F5" s="9">
        <f>G5+H5</f>
        <v>40422</v>
      </c>
      <c r="G5" s="25">
        <f>SUM(G6:G32)</f>
        <v>29305</v>
      </c>
      <c r="H5" s="25">
        <f>SUM(H6:H32)</f>
        <v>11117</v>
      </c>
      <c r="I5" s="25">
        <f>SUM(I6:I32)</f>
        <v>360</v>
      </c>
      <c r="J5" s="9">
        <f t="shared" ref="I5:J29" si="0">SUM(H5-D5)</f>
        <v>124</v>
      </c>
    </row>
    <row r="6" spans="1:10" ht="24.95" customHeight="1">
      <c r="A6" s="1" t="s">
        <v>3</v>
      </c>
      <c r="B6" s="9">
        <f>C6+D6</f>
        <v>2726</v>
      </c>
      <c r="C6" s="24">
        <v>1669</v>
      </c>
      <c r="D6" s="10">
        <v>1057</v>
      </c>
      <c r="E6" s="1" t="s">
        <v>3</v>
      </c>
      <c r="F6" s="9">
        <f>G6+H6</f>
        <v>2844</v>
      </c>
      <c r="G6" s="24">
        <v>1713</v>
      </c>
      <c r="H6" s="10">
        <v>1131</v>
      </c>
      <c r="I6" s="10">
        <f t="shared" si="0"/>
        <v>44</v>
      </c>
      <c r="J6" s="10">
        <f t="shared" si="0"/>
        <v>74</v>
      </c>
    </row>
    <row r="7" spans="1:10" ht="24.95" customHeight="1">
      <c r="A7" s="1" t="s">
        <v>4</v>
      </c>
      <c r="B7" s="9">
        <f>C7+D7</f>
        <v>2500</v>
      </c>
      <c r="C7" s="10">
        <v>1797</v>
      </c>
      <c r="D7" s="10">
        <v>703</v>
      </c>
      <c r="E7" s="1" t="s">
        <v>4</v>
      </c>
      <c r="F7" s="9">
        <f>G7+H7</f>
        <v>2566</v>
      </c>
      <c r="G7" s="10">
        <v>1862</v>
      </c>
      <c r="H7" s="10">
        <v>704</v>
      </c>
      <c r="I7" s="10">
        <f t="shared" si="0"/>
        <v>65</v>
      </c>
      <c r="J7" s="10">
        <f t="shared" si="0"/>
        <v>1</v>
      </c>
    </row>
    <row r="8" spans="1:10" ht="24.95" customHeight="1">
      <c r="A8" s="1" t="s">
        <v>5</v>
      </c>
      <c r="B8" s="9">
        <f t="shared" ref="B8:B17" si="1">C8+D8</f>
        <v>8172</v>
      </c>
      <c r="C8" s="10">
        <v>5158</v>
      </c>
      <c r="D8" s="10">
        <v>3014</v>
      </c>
      <c r="E8" s="1" t="s">
        <v>5</v>
      </c>
      <c r="F8" s="9">
        <f t="shared" ref="F8:F31" si="2">G8+H8</f>
        <v>8168</v>
      </c>
      <c r="G8" s="10">
        <v>5175</v>
      </c>
      <c r="H8" s="10">
        <v>2993</v>
      </c>
      <c r="I8" s="10">
        <f>SUM(G8-C8)</f>
        <v>17</v>
      </c>
      <c r="J8" s="10">
        <f t="shared" si="0"/>
        <v>-21</v>
      </c>
    </row>
    <row r="9" spans="1:10" ht="24.95" customHeight="1">
      <c r="A9" s="1" t="s">
        <v>61</v>
      </c>
      <c r="B9" s="9">
        <f t="shared" si="1"/>
        <v>3384</v>
      </c>
      <c r="C9" s="10">
        <v>2446</v>
      </c>
      <c r="D9" s="10">
        <v>938</v>
      </c>
      <c r="E9" s="1" t="s">
        <v>61</v>
      </c>
      <c r="F9" s="9">
        <f t="shared" si="2"/>
        <v>3395</v>
      </c>
      <c r="G9" s="10">
        <v>2428</v>
      </c>
      <c r="H9" s="10">
        <v>967</v>
      </c>
      <c r="I9" s="10">
        <f t="shared" si="0"/>
        <v>-18</v>
      </c>
      <c r="J9" s="10">
        <f t="shared" si="0"/>
        <v>29</v>
      </c>
    </row>
    <row r="10" spans="1:10" ht="24.95" customHeight="1">
      <c r="A10" s="1" t="s">
        <v>6</v>
      </c>
      <c r="B10" s="9">
        <f t="shared" si="1"/>
        <v>141</v>
      </c>
      <c r="C10" s="10">
        <v>81</v>
      </c>
      <c r="D10" s="10">
        <v>60</v>
      </c>
      <c r="E10" s="1" t="s">
        <v>6</v>
      </c>
      <c r="F10" s="9">
        <f t="shared" si="2"/>
        <v>144</v>
      </c>
      <c r="G10" s="10">
        <v>88</v>
      </c>
      <c r="H10" s="10">
        <v>56</v>
      </c>
      <c r="I10" s="10">
        <f t="shared" si="0"/>
        <v>7</v>
      </c>
      <c r="J10" s="10">
        <f t="shared" si="0"/>
        <v>-4</v>
      </c>
    </row>
    <row r="11" spans="1:10" ht="24.95" customHeight="1">
      <c r="A11" s="1" t="s">
        <v>7</v>
      </c>
      <c r="B11" s="9">
        <f t="shared" si="1"/>
        <v>648</v>
      </c>
      <c r="C11" s="10">
        <v>520</v>
      </c>
      <c r="D11" s="10">
        <v>128</v>
      </c>
      <c r="E11" s="1" t="s">
        <v>7</v>
      </c>
      <c r="F11" s="9">
        <f t="shared" si="2"/>
        <v>655</v>
      </c>
      <c r="G11" s="10">
        <v>527</v>
      </c>
      <c r="H11" s="10">
        <v>128</v>
      </c>
      <c r="I11" s="10">
        <f t="shared" si="0"/>
        <v>7</v>
      </c>
      <c r="J11" s="10">
        <f t="shared" si="0"/>
        <v>0</v>
      </c>
    </row>
    <row r="12" spans="1:10" ht="24.95" customHeight="1">
      <c r="A12" s="1" t="s">
        <v>8</v>
      </c>
      <c r="B12" s="9">
        <f t="shared" si="1"/>
        <v>2215</v>
      </c>
      <c r="C12" s="10">
        <v>2009</v>
      </c>
      <c r="D12" s="10">
        <v>206</v>
      </c>
      <c r="E12" s="1" t="s">
        <v>8</v>
      </c>
      <c r="F12" s="9">
        <f t="shared" si="2"/>
        <v>2227</v>
      </c>
      <c r="G12" s="10">
        <v>2014</v>
      </c>
      <c r="H12" s="10">
        <v>213</v>
      </c>
      <c r="I12" s="10">
        <f t="shared" si="0"/>
        <v>5</v>
      </c>
      <c r="J12" s="10">
        <f t="shared" si="0"/>
        <v>7</v>
      </c>
    </row>
    <row r="13" spans="1:10" ht="24.95" customHeight="1">
      <c r="A13" s="1" t="s">
        <v>9</v>
      </c>
      <c r="B13" s="9">
        <f t="shared" si="1"/>
        <v>975</v>
      </c>
      <c r="C13" s="10">
        <v>719</v>
      </c>
      <c r="D13" s="10">
        <v>256</v>
      </c>
      <c r="E13" s="1" t="s">
        <v>9</v>
      </c>
      <c r="F13" s="9">
        <f t="shared" si="2"/>
        <v>1003</v>
      </c>
      <c r="G13" s="10">
        <v>744</v>
      </c>
      <c r="H13" s="10">
        <v>259</v>
      </c>
      <c r="I13" s="10">
        <f t="shared" si="0"/>
        <v>25</v>
      </c>
      <c r="J13" s="10">
        <f t="shared" si="0"/>
        <v>3</v>
      </c>
    </row>
    <row r="14" spans="1:10" ht="24.95" customHeight="1">
      <c r="A14" s="1" t="s">
        <v>10</v>
      </c>
      <c r="B14" s="9">
        <f t="shared" si="1"/>
        <v>961</v>
      </c>
      <c r="C14" s="10">
        <v>849</v>
      </c>
      <c r="D14" s="10">
        <v>112</v>
      </c>
      <c r="E14" s="1" t="s">
        <v>10</v>
      </c>
      <c r="F14" s="9">
        <f t="shared" si="2"/>
        <v>988</v>
      </c>
      <c r="G14" s="10">
        <v>873</v>
      </c>
      <c r="H14" s="10">
        <v>115</v>
      </c>
      <c r="I14" s="10">
        <f t="shared" si="0"/>
        <v>24</v>
      </c>
      <c r="J14" s="10">
        <f t="shared" si="0"/>
        <v>3</v>
      </c>
    </row>
    <row r="15" spans="1:10" ht="24.95" customHeight="1">
      <c r="A15" s="1" t="s">
        <v>11</v>
      </c>
      <c r="B15" s="9">
        <f t="shared" si="1"/>
        <v>4537</v>
      </c>
      <c r="C15" s="10">
        <v>3847</v>
      </c>
      <c r="D15" s="10">
        <v>690</v>
      </c>
      <c r="E15" s="1" t="s">
        <v>11</v>
      </c>
      <c r="F15" s="9">
        <f t="shared" si="2"/>
        <v>4603</v>
      </c>
      <c r="G15" s="10">
        <v>3904</v>
      </c>
      <c r="H15" s="10">
        <v>699</v>
      </c>
      <c r="I15" s="10">
        <f t="shared" si="0"/>
        <v>57</v>
      </c>
      <c r="J15" s="10">
        <f t="shared" si="0"/>
        <v>9</v>
      </c>
    </row>
    <row r="16" spans="1:10" ht="24.95" customHeight="1">
      <c r="A16" s="1" t="s">
        <v>12</v>
      </c>
      <c r="B16" s="9">
        <f t="shared" si="1"/>
        <v>3391</v>
      </c>
      <c r="C16" s="10">
        <v>2903</v>
      </c>
      <c r="D16" s="10">
        <v>488</v>
      </c>
      <c r="E16" s="1" t="s">
        <v>12</v>
      </c>
      <c r="F16" s="9">
        <f t="shared" si="2"/>
        <v>3434</v>
      </c>
      <c r="G16" s="10">
        <v>2947</v>
      </c>
      <c r="H16" s="10">
        <v>487</v>
      </c>
      <c r="I16" s="10">
        <f t="shared" si="0"/>
        <v>44</v>
      </c>
      <c r="J16" s="10">
        <f t="shared" si="0"/>
        <v>-1</v>
      </c>
    </row>
    <row r="17" spans="1:12" ht="24.95" customHeight="1">
      <c r="A17" s="1" t="s">
        <v>13</v>
      </c>
      <c r="B17" s="9">
        <f t="shared" si="1"/>
        <v>2081</v>
      </c>
      <c r="C17" s="10">
        <v>1856</v>
      </c>
      <c r="D17" s="10">
        <v>225</v>
      </c>
      <c r="E17" s="1" t="s">
        <v>13</v>
      </c>
      <c r="F17" s="9">
        <f t="shared" si="2"/>
        <v>2103</v>
      </c>
      <c r="G17" s="10">
        <v>1880</v>
      </c>
      <c r="H17" s="10">
        <v>223</v>
      </c>
      <c r="I17" s="10">
        <f t="shared" si="0"/>
        <v>24</v>
      </c>
      <c r="J17" s="10">
        <f t="shared" si="0"/>
        <v>-2</v>
      </c>
    </row>
    <row r="18" spans="1:12" ht="24.95" customHeight="1">
      <c r="A18" s="1" t="s">
        <v>116</v>
      </c>
      <c r="B18" s="9">
        <f>C18+D18</f>
        <v>50</v>
      </c>
      <c r="C18" s="10">
        <v>15</v>
      </c>
      <c r="D18" s="10">
        <v>35</v>
      </c>
      <c r="E18" s="1" t="s">
        <v>116</v>
      </c>
      <c r="F18" s="9">
        <f>G18+H18</f>
        <v>50</v>
      </c>
      <c r="G18" s="10">
        <v>14</v>
      </c>
      <c r="H18" s="10">
        <v>36</v>
      </c>
      <c r="I18" s="10">
        <f t="shared" si="0"/>
        <v>-1</v>
      </c>
      <c r="J18" s="10">
        <f t="shared" si="0"/>
        <v>1</v>
      </c>
    </row>
    <row r="19" spans="1:12" ht="24.95" customHeight="1">
      <c r="A19" s="1" t="s">
        <v>14</v>
      </c>
      <c r="B19" s="9">
        <f t="shared" ref="B19:B31" si="3">C19+D19</f>
        <v>2533</v>
      </c>
      <c r="C19" s="10">
        <v>2017</v>
      </c>
      <c r="D19" s="10">
        <v>516</v>
      </c>
      <c r="E19" s="1" t="s">
        <v>14</v>
      </c>
      <c r="F19" s="9">
        <f t="shared" si="2"/>
        <v>2578</v>
      </c>
      <c r="G19" s="10">
        <v>2057</v>
      </c>
      <c r="H19" s="10">
        <v>521</v>
      </c>
      <c r="I19" s="10">
        <f t="shared" si="0"/>
        <v>40</v>
      </c>
      <c r="J19" s="10">
        <f t="shared" si="0"/>
        <v>5</v>
      </c>
      <c r="L19" s="21"/>
    </row>
    <row r="20" spans="1:12" ht="24.95" customHeight="1">
      <c r="A20" s="1" t="s">
        <v>17</v>
      </c>
      <c r="B20" s="9">
        <f t="shared" si="3"/>
        <v>971</v>
      </c>
      <c r="C20" s="10">
        <v>511</v>
      </c>
      <c r="D20" s="10">
        <v>460</v>
      </c>
      <c r="E20" s="1" t="s">
        <v>17</v>
      </c>
      <c r="F20" s="9">
        <f t="shared" si="2"/>
        <v>975</v>
      </c>
      <c r="G20" s="10">
        <v>514</v>
      </c>
      <c r="H20" s="10">
        <v>461</v>
      </c>
      <c r="I20" s="10">
        <f t="shared" si="0"/>
        <v>3</v>
      </c>
      <c r="J20" s="10">
        <f t="shared" si="0"/>
        <v>1</v>
      </c>
    </row>
    <row r="21" spans="1:12" ht="24.95" customHeight="1">
      <c r="A21" s="1" t="s">
        <v>18</v>
      </c>
      <c r="B21" s="9">
        <f t="shared" si="3"/>
        <v>493</v>
      </c>
      <c r="C21" s="10">
        <v>271</v>
      </c>
      <c r="D21" s="10">
        <v>222</v>
      </c>
      <c r="E21" s="1" t="s">
        <v>18</v>
      </c>
      <c r="F21" s="9">
        <f t="shared" si="2"/>
        <v>505</v>
      </c>
      <c r="G21" s="10">
        <v>280</v>
      </c>
      <c r="H21" s="10">
        <v>225</v>
      </c>
      <c r="I21" s="10">
        <f t="shared" si="0"/>
        <v>9</v>
      </c>
      <c r="J21" s="10">
        <f t="shared" si="0"/>
        <v>3</v>
      </c>
    </row>
    <row r="22" spans="1:12" ht="24.95" customHeight="1">
      <c r="A22" s="1" t="s">
        <v>19</v>
      </c>
      <c r="B22" s="9">
        <f t="shared" si="3"/>
        <v>208</v>
      </c>
      <c r="C22" s="10">
        <v>80</v>
      </c>
      <c r="D22" s="10">
        <v>128</v>
      </c>
      <c r="E22" s="1" t="s">
        <v>19</v>
      </c>
      <c r="F22" s="9">
        <f t="shared" si="2"/>
        <v>226</v>
      </c>
      <c r="G22" s="10">
        <v>89</v>
      </c>
      <c r="H22" s="10">
        <v>137</v>
      </c>
      <c r="I22" s="10">
        <f t="shared" si="0"/>
        <v>9</v>
      </c>
      <c r="J22" s="10">
        <f t="shared" si="0"/>
        <v>9</v>
      </c>
    </row>
    <row r="23" spans="1:12" ht="24.95" customHeight="1">
      <c r="A23" s="1" t="s">
        <v>20</v>
      </c>
      <c r="B23" s="9">
        <f t="shared" si="3"/>
        <v>243</v>
      </c>
      <c r="C23" s="10">
        <v>147</v>
      </c>
      <c r="D23" s="10">
        <v>96</v>
      </c>
      <c r="E23" s="1" t="s">
        <v>20</v>
      </c>
      <c r="F23" s="9">
        <f t="shared" si="2"/>
        <v>245</v>
      </c>
      <c r="G23" s="10">
        <v>148</v>
      </c>
      <c r="H23" s="10">
        <v>97</v>
      </c>
      <c r="I23" s="10">
        <f t="shared" si="0"/>
        <v>1</v>
      </c>
      <c r="J23" s="10">
        <f t="shared" si="0"/>
        <v>1</v>
      </c>
    </row>
    <row r="24" spans="1:12" ht="24.95" customHeight="1">
      <c r="A24" s="1" t="s">
        <v>21</v>
      </c>
      <c r="B24" s="9">
        <f t="shared" si="3"/>
        <v>246</v>
      </c>
      <c r="C24" s="10">
        <v>146</v>
      </c>
      <c r="D24" s="10">
        <v>100</v>
      </c>
      <c r="E24" s="1" t="s">
        <v>21</v>
      </c>
      <c r="F24" s="9">
        <f t="shared" si="2"/>
        <v>255</v>
      </c>
      <c r="G24" s="10">
        <v>153</v>
      </c>
      <c r="H24" s="10">
        <v>102</v>
      </c>
      <c r="I24" s="10">
        <f t="shared" si="0"/>
        <v>7</v>
      </c>
      <c r="J24" s="10">
        <f t="shared" si="0"/>
        <v>2</v>
      </c>
    </row>
    <row r="25" spans="1:12" ht="24.95" customHeight="1">
      <c r="A25" s="1" t="s">
        <v>22</v>
      </c>
      <c r="B25" s="9">
        <f t="shared" si="3"/>
        <v>832</v>
      </c>
      <c r="C25" s="10">
        <v>479</v>
      </c>
      <c r="D25" s="10">
        <v>353</v>
      </c>
      <c r="E25" s="1" t="s">
        <v>22</v>
      </c>
      <c r="F25" s="9">
        <f t="shared" si="2"/>
        <v>818</v>
      </c>
      <c r="G25" s="10">
        <v>474</v>
      </c>
      <c r="H25" s="10">
        <v>344</v>
      </c>
      <c r="I25" s="10">
        <f t="shared" si="0"/>
        <v>-5</v>
      </c>
      <c r="J25" s="10">
        <f t="shared" si="0"/>
        <v>-9</v>
      </c>
    </row>
    <row r="26" spans="1:12" ht="24.95" customHeight="1">
      <c r="A26" s="1" t="s">
        <v>23</v>
      </c>
      <c r="B26" s="9">
        <f t="shared" si="3"/>
        <v>823</v>
      </c>
      <c r="C26" s="10">
        <v>446</v>
      </c>
      <c r="D26" s="10">
        <v>377</v>
      </c>
      <c r="E26" s="1" t="s">
        <v>23</v>
      </c>
      <c r="F26" s="9">
        <f t="shared" si="2"/>
        <v>813</v>
      </c>
      <c r="G26" s="10">
        <v>443</v>
      </c>
      <c r="H26" s="10">
        <v>370</v>
      </c>
      <c r="I26" s="10">
        <f t="shared" si="0"/>
        <v>-3</v>
      </c>
      <c r="J26" s="10">
        <f t="shared" si="0"/>
        <v>-7</v>
      </c>
    </row>
    <row r="27" spans="1:12" ht="24.95" customHeight="1">
      <c r="A27" s="1" t="s">
        <v>24</v>
      </c>
      <c r="B27" s="9">
        <f t="shared" si="3"/>
        <v>181</v>
      </c>
      <c r="C27" s="10">
        <v>64</v>
      </c>
      <c r="D27" s="10">
        <v>117</v>
      </c>
      <c r="E27" s="1" t="s">
        <v>24</v>
      </c>
      <c r="F27" s="9">
        <f t="shared" si="2"/>
        <v>186</v>
      </c>
      <c r="G27" s="10">
        <v>63</v>
      </c>
      <c r="H27" s="10">
        <v>123</v>
      </c>
      <c r="I27" s="10">
        <f t="shared" si="0"/>
        <v>-1</v>
      </c>
      <c r="J27" s="10">
        <f t="shared" si="0"/>
        <v>6</v>
      </c>
    </row>
    <row r="28" spans="1:12" ht="24.95" customHeight="1">
      <c r="A28" s="1" t="s">
        <v>25</v>
      </c>
      <c r="B28" s="9">
        <f t="shared" si="3"/>
        <v>233</v>
      </c>
      <c r="C28" s="10">
        <v>79</v>
      </c>
      <c r="D28" s="10">
        <v>154</v>
      </c>
      <c r="E28" s="1" t="s">
        <v>25</v>
      </c>
      <c r="F28" s="9">
        <f t="shared" si="2"/>
        <v>229</v>
      </c>
      <c r="G28" s="10">
        <v>76</v>
      </c>
      <c r="H28" s="10">
        <v>153</v>
      </c>
      <c r="I28" s="10">
        <f t="shared" si="0"/>
        <v>-3</v>
      </c>
      <c r="J28" s="10">
        <f t="shared" si="0"/>
        <v>-1</v>
      </c>
    </row>
    <row r="29" spans="1:12" ht="24.95" customHeight="1">
      <c r="A29" s="1" t="s">
        <v>67</v>
      </c>
      <c r="B29" s="9">
        <f t="shared" si="3"/>
        <v>115</v>
      </c>
      <c r="C29" s="10">
        <v>34</v>
      </c>
      <c r="D29" s="10">
        <v>81</v>
      </c>
      <c r="E29" s="1" t="s">
        <v>67</v>
      </c>
      <c r="F29" s="9">
        <f t="shared" si="2"/>
        <v>111</v>
      </c>
      <c r="G29" s="10">
        <v>33</v>
      </c>
      <c r="H29" s="10">
        <v>78</v>
      </c>
      <c r="I29" s="10">
        <f t="shared" si="0"/>
        <v>-1</v>
      </c>
      <c r="J29" s="10">
        <f t="shared" si="0"/>
        <v>-3</v>
      </c>
    </row>
    <row r="30" spans="1:12" ht="27" customHeight="1">
      <c r="A30" s="1" t="s">
        <v>118</v>
      </c>
      <c r="B30" s="9">
        <f t="shared" si="3"/>
        <v>319</v>
      </c>
      <c r="C30" s="10">
        <v>174</v>
      </c>
      <c r="D30" s="10">
        <v>145</v>
      </c>
      <c r="E30" s="22" t="s">
        <v>114</v>
      </c>
      <c r="F30" s="9">
        <f t="shared" si="2"/>
        <v>320</v>
      </c>
      <c r="G30" s="10">
        <v>177</v>
      </c>
      <c r="H30" s="10">
        <v>143</v>
      </c>
      <c r="I30" s="10">
        <f t="shared" ref="I30:J32" si="4">SUM(G30-C30)</f>
        <v>3</v>
      </c>
      <c r="J30" s="10">
        <f t="shared" si="4"/>
        <v>-2</v>
      </c>
    </row>
    <row r="31" spans="1:12" ht="27" customHeight="1">
      <c r="A31" s="1" t="s">
        <v>119</v>
      </c>
      <c r="B31" s="9">
        <f t="shared" si="3"/>
        <v>960</v>
      </c>
      <c r="C31" s="10">
        <v>628</v>
      </c>
      <c r="D31" s="10">
        <v>332</v>
      </c>
      <c r="E31" s="22" t="s">
        <v>115</v>
      </c>
      <c r="F31" s="9">
        <f t="shared" si="2"/>
        <v>710</v>
      </c>
      <c r="G31" s="10">
        <v>524</v>
      </c>
      <c r="H31" s="10">
        <v>186</v>
      </c>
      <c r="I31" s="10">
        <f t="shared" si="4"/>
        <v>-104</v>
      </c>
      <c r="J31" s="10">
        <f t="shared" si="4"/>
        <v>-146</v>
      </c>
    </row>
    <row r="32" spans="1:12" ht="27" customHeight="1">
      <c r="A32" s="1" t="s">
        <v>142</v>
      </c>
      <c r="B32" s="9"/>
      <c r="C32" s="10"/>
      <c r="D32" s="10"/>
      <c r="E32" s="22" t="s">
        <v>115</v>
      </c>
      <c r="F32" s="9">
        <f>G32+H32</f>
        <v>271</v>
      </c>
      <c r="G32" s="10">
        <v>105</v>
      </c>
      <c r="H32" s="10">
        <v>166</v>
      </c>
      <c r="I32" s="10">
        <f t="shared" si="4"/>
        <v>105</v>
      </c>
      <c r="J32" s="10">
        <f t="shared" si="4"/>
        <v>166</v>
      </c>
    </row>
    <row r="33" spans="1:1">
      <c r="A33" s="12" t="s">
        <v>15</v>
      </c>
    </row>
    <row r="34" spans="1:1">
      <c r="A34" s="12" t="s">
        <v>16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sheetPr>
    <pageSetUpPr fitToPage="1"/>
  </sheetPr>
  <dimension ref="A1:L34"/>
  <sheetViews>
    <sheetView workbookViewId="0">
      <selection activeCell="L10" sqref="L10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8" t="s">
        <v>27</v>
      </c>
      <c r="B3" s="160" t="s">
        <v>141</v>
      </c>
      <c r="C3" s="167"/>
      <c r="D3" s="168"/>
      <c r="E3" s="158" t="s">
        <v>27</v>
      </c>
      <c r="F3" s="169" t="s">
        <v>143</v>
      </c>
      <c r="G3" s="170"/>
      <c r="H3" s="171"/>
      <c r="I3" s="160" t="s">
        <v>2</v>
      </c>
      <c r="J3" s="168"/>
    </row>
    <row r="4" spans="1:10" ht="27.75" customHeight="1">
      <c r="A4" s="159"/>
      <c r="B4" s="7" t="s">
        <v>28</v>
      </c>
      <c r="C4" s="7" t="s">
        <v>0</v>
      </c>
      <c r="D4" s="7" t="s">
        <v>1</v>
      </c>
      <c r="E4" s="159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40422</v>
      </c>
      <c r="C5" s="25">
        <f>SUM(C6:C32)</f>
        <v>29305</v>
      </c>
      <c r="D5" s="25">
        <f>SUM(D6:D32)</f>
        <v>11117</v>
      </c>
      <c r="E5" s="8" t="s">
        <v>26</v>
      </c>
      <c r="F5" s="9">
        <f>G5+H5</f>
        <v>40544</v>
      </c>
      <c r="G5" s="25">
        <f>SUM(G6:G32)</f>
        <v>29406</v>
      </c>
      <c r="H5" s="25">
        <f>SUM(H6:H32)</f>
        <v>11138</v>
      </c>
      <c r="I5" s="25">
        <f>SUM(I6:I32)</f>
        <v>101</v>
      </c>
      <c r="J5" s="9">
        <f t="shared" ref="I5:J29" si="0">SUM(H5-D5)</f>
        <v>21</v>
      </c>
    </row>
    <row r="6" spans="1:10" ht="24.95" customHeight="1">
      <c r="A6" s="1" t="s">
        <v>3</v>
      </c>
      <c r="B6" s="9">
        <f>C6+D6</f>
        <v>2844</v>
      </c>
      <c r="C6" s="24">
        <v>1713</v>
      </c>
      <c r="D6" s="10">
        <v>1131</v>
      </c>
      <c r="E6" s="1" t="s">
        <v>3</v>
      </c>
      <c r="F6" s="9">
        <f>G6+H6</f>
        <v>2824</v>
      </c>
      <c r="G6" s="24">
        <v>1702</v>
      </c>
      <c r="H6" s="10">
        <v>1122</v>
      </c>
      <c r="I6" s="10">
        <f t="shared" si="0"/>
        <v>-11</v>
      </c>
      <c r="J6" s="10">
        <f t="shared" si="0"/>
        <v>-9</v>
      </c>
    </row>
    <row r="7" spans="1:10" ht="24.95" customHeight="1">
      <c r="A7" s="1" t="s">
        <v>4</v>
      </c>
      <c r="B7" s="9">
        <f>C7+D7</f>
        <v>2566</v>
      </c>
      <c r="C7" s="10">
        <v>1862</v>
      </c>
      <c r="D7" s="10">
        <v>704</v>
      </c>
      <c r="E7" s="1" t="s">
        <v>4</v>
      </c>
      <c r="F7" s="9">
        <f>G7+H7</f>
        <v>2513</v>
      </c>
      <c r="G7" s="10">
        <v>1816</v>
      </c>
      <c r="H7" s="10">
        <v>697</v>
      </c>
      <c r="I7" s="10">
        <f t="shared" si="0"/>
        <v>-46</v>
      </c>
      <c r="J7" s="10">
        <f t="shared" si="0"/>
        <v>-7</v>
      </c>
    </row>
    <row r="8" spans="1:10" ht="24.95" customHeight="1">
      <c r="A8" s="1" t="s">
        <v>5</v>
      </c>
      <c r="B8" s="9">
        <f t="shared" ref="B8:B17" si="1">C8+D8</f>
        <v>8168</v>
      </c>
      <c r="C8" s="10">
        <v>5175</v>
      </c>
      <c r="D8" s="10">
        <v>2993</v>
      </c>
      <c r="E8" s="1" t="s">
        <v>5</v>
      </c>
      <c r="F8" s="9">
        <f t="shared" ref="F8:F32" si="2">G8+H8</f>
        <v>8173</v>
      </c>
      <c r="G8" s="10">
        <v>5167</v>
      </c>
      <c r="H8" s="10">
        <v>3006</v>
      </c>
      <c r="I8" s="10">
        <f>SUM(G8-C8)</f>
        <v>-8</v>
      </c>
      <c r="J8" s="10">
        <f t="shared" si="0"/>
        <v>13</v>
      </c>
    </row>
    <row r="9" spans="1:10" ht="24.95" customHeight="1">
      <c r="A9" s="1" t="s">
        <v>61</v>
      </c>
      <c r="B9" s="9">
        <f t="shared" si="1"/>
        <v>3395</v>
      </c>
      <c r="C9" s="10">
        <v>2428</v>
      </c>
      <c r="D9" s="10">
        <v>967</v>
      </c>
      <c r="E9" s="1" t="s">
        <v>61</v>
      </c>
      <c r="F9" s="9">
        <f t="shared" si="2"/>
        <v>3451</v>
      </c>
      <c r="G9" s="10">
        <v>2477</v>
      </c>
      <c r="H9" s="10">
        <v>974</v>
      </c>
      <c r="I9" s="10">
        <f t="shared" si="0"/>
        <v>49</v>
      </c>
      <c r="J9" s="10">
        <f t="shared" si="0"/>
        <v>7</v>
      </c>
    </row>
    <row r="10" spans="1:10" ht="24.95" customHeight="1">
      <c r="A10" s="1" t="s">
        <v>6</v>
      </c>
      <c r="B10" s="9">
        <f t="shared" si="1"/>
        <v>144</v>
      </c>
      <c r="C10" s="10">
        <v>88</v>
      </c>
      <c r="D10" s="10">
        <v>56</v>
      </c>
      <c r="E10" s="1" t="s">
        <v>6</v>
      </c>
      <c r="F10" s="9">
        <f t="shared" si="2"/>
        <v>143</v>
      </c>
      <c r="G10" s="10">
        <v>87</v>
      </c>
      <c r="H10" s="10">
        <v>56</v>
      </c>
      <c r="I10" s="10">
        <f t="shared" si="0"/>
        <v>-1</v>
      </c>
      <c r="J10" s="10">
        <f t="shared" si="0"/>
        <v>0</v>
      </c>
    </row>
    <row r="11" spans="1:10" ht="24.95" customHeight="1">
      <c r="A11" s="1" t="s">
        <v>7</v>
      </c>
      <c r="B11" s="9">
        <f t="shared" si="1"/>
        <v>655</v>
      </c>
      <c r="C11" s="10">
        <v>527</v>
      </c>
      <c r="D11" s="10">
        <v>128</v>
      </c>
      <c r="E11" s="1" t="s">
        <v>7</v>
      </c>
      <c r="F11" s="9">
        <f t="shared" si="2"/>
        <v>666</v>
      </c>
      <c r="G11" s="10">
        <v>536</v>
      </c>
      <c r="H11" s="10">
        <v>130</v>
      </c>
      <c r="I11" s="10">
        <f t="shared" si="0"/>
        <v>9</v>
      </c>
      <c r="J11" s="10">
        <f t="shared" si="0"/>
        <v>2</v>
      </c>
    </row>
    <row r="12" spans="1:10" ht="24.95" customHeight="1">
      <c r="A12" s="1" t="s">
        <v>8</v>
      </c>
      <c r="B12" s="9">
        <f t="shared" si="1"/>
        <v>2227</v>
      </c>
      <c r="C12" s="10">
        <v>2014</v>
      </c>
      <c r="D12" s="10">
        <v>213</v>
      </c>
      <c r="E12" s="1" t="s">
        <v>8</v>
      </c>
      <c r="F12" s="9">
        <f t="shared" si="2"/>
        <v>2269</v>
      </c>
      <c r="G12" s="10">
        <v>2054</v>
      </c>
      <c r="H12" s="10">
        <v>215</v>
      </c>
      <c r="I12" s="10">
        <f t="shared" si="0"/>
        <v>40</v>
      </c>
      <c r="J12" s="10">
        <f t="shared" si="0"/>
        <v>2</v>
      </c>
    </row>
    <row r="13" spans="1:10" ht="24.95" customHeight="1">
      <c r="A13" s="1" t="s">
        <v>9</v>
      </c>
      <c r="B13" s="9">
        <f t="shared" si="1"/>
        <v>1003</v>
      </c>
      <c r="C13" s="10">
        <v>744</v>
      </c>
      <c r="D13" s="10">
        <v>259</v>
      </c>
      <c r="E13" s="1" t="s">
        <v>9</v>
      </c>
      <c r="F13" s="9">
        <f t="shared" si="2"/>
        <v>1027</v>
      </c>
      <c r="G13" s="10">
        <v>761</v>
      </c>
      <c r="H13" s="10">
        <v>266</v>
      </c>
      <c r="I13" s="10">
        <f t="shared" si="0"/>
        <v>17</v>
      </c>
      <c r="J13" s="10">
        <f t="shared" si="0"/>
        <v>7</v>
      </c>
    </row>
    <row r="14" spans="1:10" ht="24.95" customHeight="1">
      <c r="A14" s="1" t="s">
        <v>10</v>
      </c>
      <c r="B14" s="9">
        <f t="shared" si="1"/>
        <v>988</v>
      </c>
      <c r="C14" s="10">
        <v>873</v>
      </c>
      <c r="D14" s="10">
        <v>115</v>
      </c>
      <c r="E14" s="1" t="s">
        <v>10</v>
      </c>
      <c r="F14" s="9">
        <f t="shared" si="2"/>
        <v>999</v>
      </c>
      <c r="G14" s="10">
        <v>887</v>
      </c>
      <c r="H14" s="10">
        <v>112</v>
      </c>
      <c r="I14" s="10">
        <f t="shared" si="0"/>
        <v>14</v>
      </c>
      <c r="J14" s="10">
        <f t="shared" si="0"/>
        <v>-3</v>
      </c>
    </row>
    <row r="15" spans="1:10" ht="24.95" customHeight="1">
      <c r="A15" s="1" t="s">
        <v>11</v>
      </c>
      <c r="B15" s="9">
        <f t="shared" si="1"/>
        <v>4603</v>
      </c>
      <c r="C15" s="10">
        <v>3904</v>
      </c>
      <c r="D15" s="10">
        <v>699</v>
      </c>
      <c r="E15" s="1" t="s">
        <v>11</v>
      </c>
      <c r="F15" s="9">
        <f t="shared" si="2"/>
        <v>4624</v>
      </c>
      <c r="G15" s="10">
        <v>3931</v>
      </c>
      <c r="H15" s="10">
        <v>693</v>
      </c>
      <c r="I15" s="10">
        <f t="shared" si="0"/>
        <v>27</v>
      </c>
      <c r="J15" s="10">
        <f t="shared" si="0"/>
        <v>-6</v>
      </c>
    </row>
    <row r="16" spans="1:10" ht="24.95" customHeight="1">
      <c r="A16" s="1" t="s">
        <v>12</v>
      </c>
      <c r="B16" s="9">
        <f t="shared" si="1"/>
        <v>3434</v>
      </c>
      <c r="C16" s="10">
        <v>2947</v>
      </c>
      <c r="D16" s="10">
        <v>487</v>
      </c>
      <c r="E16" s="1" t="s">
        <v>12</v>
      </c>
      <c r="F16" s="9">
        <f t="shared" si="2"/>
        <v>3424</v>
      </c>
      <c r="G16" s="10">
        <v>2938</v>
      </c>
      <c r="H16" s="10">
        <v>486</v>
      </c>
      <c r="I16" s="10">
        <f t="shared" si="0"/>
        <v>-9</v>
      </c>
      <c r="J16" s="10">
        <f t="shared" si="0"/>
        <v>-1</v>
      </c>
    </row>
    <row r="17" spans="1:12" ht="24.95" customHeight="1">
      <c r="A17" s="1" t="s">
        <v>13</v>
      </c>
      <c r="B17" s="9">
        <f t="shared" si="1"/>
        <v>2103</v>
      </c>
      <c r="C17" s="10">
        <v>1880</v>
      </c>
      <c r="D17" s="10">
        <v>223</v>
      </c>
      <c r="E17" s="1" t="s">
        <v>13</v>
      </c>
      <c r="F17" s="9">
        <f t="shared" si="2"/>
        <v>2111</v>
      </c>
      <c r="G17" s="10">
        <v>1883</v>
      </c>
      <c r="H17" s="10">
        <v>228</v>
      </c>
      <c r="I17" s="10">
        <f t="shared" si="0"/>
        <v>3</v>
      </c>
      <c r="J17" s="10">
        <f t="shared" si="0"/>
        <v>5</v>
      </c>
    </row>
    <row r="18" spans="1:12" ht="24.95" customHeight="1">
      <c r="A18" s="1" t="s">
        <v>116</v>
      </c>
      <c r="B18" s="9">
        <f>C18+D18</f>
        <v>50</v>
      </c>
      <c r="C18" s="10">
        <v>14</v>
      </c>
      <c r="D18" s="10">
        <v>36</v>
      </c>
      <c r="E18" s="1" t="s">
        <v>116</v>
      </c>
      <c r="F18" s="9">
        <f>G18+H18</f>
        <v>57</v>
      </c>
      <c r="G18" s="10">
        <v>16</v>
      </c>
      <c r="H18" s="10">
        <v>41</v>
      </c>
      <c r="I18" s="10">
        <f t="shared" si="0"/>
        <v>2</v>
      </c>
      <c r="J18" s="10">
        <f t="shared" si="0"/>
        <v>5</v>
      </c>
    </row>
    <row r="19" spans="1:12" ht="24.95" customHeight="1">
      <c r="A19" s="1" t="s">
        <v>14</v>
      </c>
      <c r="B19" s="9">
        <f t="shared" ref="B19:B31" si="3">C19+D19</f>
        <v>2578</v>
      </c>
      <c r="C19" s="10">
        <v>2057</v>
      </c>
      <c r="D19" s="10">
        <v>521</v>
      </c>
      <c r="E19" s="1" t="s">
        <v>14</v>
      </c>
      <c r="F19" s="9">
        <f t="shared" si="2"/>
        <v>2559</v>
      </c>
      <c r="G19" s="10">
        <v>2038</v>
      </c>
      <c r="H19" s="10">
        <v>521</v>
      </c>
      <c r="I19" s="10">
        <f t="shared" si="0"/>
        <v>-19</v>
      </c>
      <c r="J19" s="10">
        <f t="shared" si="0"/>
        <v>0</v>
      </c>
      <c r="L19" s="21"/>
    </row>
    <row r="20" spans="1:12" ht="24.95" customHeight="1">
      <c r="A20" s="1" t="s">
        <v>17</v>
      </c>
      <c r="B20" s="9">
        <f t="shared" si="3"/>
        <v>975</v>
      </c>
      <c r="C20" s="10">
        <v>514</v>
      </c>
      <c r="D20" s="10">
        <v>461</v>
      </c>
      <c r="E20" s="1" t="s">
        <v>17</v>
      </c>
      <c r="F20" s="9">
        <f t="shared" si="2"/>
        <v>974</v>
      </c>
      <c r="G20" s="10">
        <v>518</v>
      </c>
      <c r="H20" s="10">
        <v>456</v>
      </c>
      <c r="I20" s="10">
        <f t="shared" si="0"/>
        <v>4</v>
      </c>
      <c r="J20" s="10">
        <f t="shared" si="0"/>
        <v>-5</v>
      </c>
    </row>
    <row r="21" spans="1:12" ht="24.95" customHeight="1">
      <c r="A21" s="1" t="s">
        <v>18</v>
      </c>
      <c r="B21" s="9">
        <f t="shared" si="3"/>
        <v>505</v>
      </c>
      <c r="C21" s="10">
        <v>280</v>
      </c>
      <c r="D21" s="10">
        <v>225</v>
      </c>
      <c r="E21" s="1" t="s">
        <v>18</v>
      </c>
      <c r="F21" s="9">
        <f t="shared" si="2"/>
        <v>511</v>
      </c>
      <c r="G21" s="10">
        <v>281</v>
      </c>
      <c r="H21" s="10">
        <v>230</v>
      </c>
      <c r="I21" s="10">
        <f t="shared" si="0"/>
        <v>1</v>
      </c>
      <c r="J21" s="10">
        <f t="shared" si="0"/>
        <v>5</v>
      </c>
    </row>
    <row r="22" spans="1:12" ht="24.95" customHeight="1">
      <c r="A22" s="1" t="s">
        <v>19</v>
      </c>
      <c r="B22" s="9">
        <f t="shared" si="3"/>
        <v>226</v>
      </c>
      <c r="C22" s="10">
        <v>89</v>
      </c>
      <c r="D22" s="10">
        <v>137</v>
      </c>
      <c r="E22" s="1" t="s">
        <v>19</v>
      </c>
      <c r="F22" s="9">
        <f t="shared" si="2"/>
        <v>226</v>
      </c>
      <c r="G22" s="10">
        <v>90</v>
      </c>
      <c r="H22" s="10">
        <v>136</v>
      </c>
      <c r="I22" s="10">
        <f t="shared" si="0"/>
        <v>1</v>
      </c>
      <c r="J22" s="10">
        <f t="shared" si="0"/>
        <v>-1</v>
      </c>
    </row>
    <row r="23" spans="1:12" ht="24.95" customHeight="1">
      <c r="A23" s="1" t="s">
        <v>20</v>
      </c>
      <c r="B23" s="9">
        <f t="shared" si="3"/>
        <v>245</v>
      </c>
      <c r="C23" s="10">
        <v>148</v>
      </c>
      <c r="D23" s="10">
        <v>97</v>
      </c>
      <c r="E23" s="1" t="s">
        <v>20</v>
      </c>
      <c r="F23" s="9">
        <f t="shared" si="2"/>
        <v>248</v>
      </c>
      <c r="G23" s="10">
        <v>149</v>
      </c>
      <c r="H23" s="10">
        <v>99</v>
      </c>
      <c r="I23" s="10">
        <f t="shared" si="0"/>
        <v>1</v>
      </c>
      <c r="J23" s="10">
        <f t="shared" si="0"/>
        <v>2</v>
      </c>
    </row>
    <row r="24" spans="1:12" ht="24.95" customHeight="1">
      <c r="A24" s="1" t="s">
        <v>21</v>
      </c>
      <c r="B24" s="9">
        <f t="shared" si="3"/>
        <v>255</v>
      </c>
      <c r="C24" s="10">
        <v>153</v>
      </c>
      <c r="D24" s="10">
        <v>102</v>
      </c>
      <c r="E24" s="1" t="s">
        <v>21</v>
      </c>
      <c r="F24" s="9">
        <f t="shared" si="2"/>
        <v>251</v>
      </c>
      <c r="G24" s="10">
        <v>153</v>
      </c>
      <c r="H24" s="10">
        <v>98</v>
      </c>
      <c r="I24" s="10">
        <f t="shared" si="0"/>
        <v>0</v>
      </c>
      <c r="J24" s="10">
        <f t="shared" si="0"/>
        <v>-4</v>
      </c>
    </row>
    <row r="25" spans="1:12" ht="24.95" customHeight="1">
      <c r="A25" s="1" t="s">
        <v>22</v>
      </c>
      <c r="B25" s="9">
        <f t="shared" si="3"/>
        <v>818</v>
      </c>
      <c r="C25" s="10">
        <v>474</v>
      </c>
      <c r="D25" s="10">
        <v>344</v>
      </c>
      <c r="E25" s="1" t="s">
        <v>22</v>
      </c>
      <c r="F25" s="9">
        <f t="shared" si="2"/>
        <v>811</v>
      </c>
      <c r="G25" s="10">
        <v>477</v>
      </c>
      <c r="H25" s="10">
        <v>334</v>
      </c>
      <c r="I25" s="10">
        <f t="shared" si="0"/>
        <v>3</v>
      </c>
      <c r="J25" s="10">
        <f t="shared" si="0"/>
        <v>-10</v>
      </c>
    </row>
    <row r="26" spans="1:12" ht="24.95" customHeight="1">
      <c r="A26" s="1" t="s">
        <v>23</v>
      </c>
      <c r="B26" s="9">
        <f t="shared" si="3"/>
        <v>813</v>
      </c>
      <c r="C26" s="10">
        <v>443</v>
      </c>
      <c r="D26" s="10">
        <v>370</v>
      </c>
      <c r="E26" s="1" t="s">
        <v>23</v>
      </c>
      <c r="F26" s="9">
        <f t="shared" si="2"/>
        <v>813</v>
      </c>
      <c r="G26" s="10">
        <v>443</v>
      </c>
      <c r="H26" s="10">
        <v>370</v>
      </c>
      <c r="I26" s="10">
        <f t="shared" si="0"/>
        <v>0</v>
      </c>
      <c r="J26" s="10">
        <f t="shared" si="0"/>
        <v>0</v>
      </c>
    </row>
    <row r="27" spans="1:12" ht="24.95" customHeight="1">
      <c r="A27" s="1" t="s">
        <v>24</v>
      </c>
      <c r="B27" s="9">
        <f t="shared" si="3"/>
        <v>186</v>
      </c>
      <c r="C27" s="10">
        <v>63</v>
      </c>
      <c r="D27" s="10">
        <v>123</v>
      </c>
      <c r="E27" s="1" t="s">
        <v>24</v>
      </c>
      <c r="F27" s="9">
        <f t="shared" si="2"/>
        <v>188</v>
      </c>
      <c r="G27" s="10">
        <v>71</v>
      </c>
      <c r="H27" s="10">
        <v>117</v>
      </c>
      <c r="I27" s="10">
        <f t="shared" si="0"/>
        <v>8</v>
      </c>
      <c r="J27" s="10">
        <f t="shared" si="0"/>
        <v>-6</v>
      </c>
    </row>
    <row r="28" spans="1:12" ht="24.95" customHeight="1">
      <c r="A28" s="1" t="s">
        <v>25</v>
      </c>
      <c r="B28" s="9">
        <f t="shared" si="3"/>
        <v>229</v>
      </c>
      <c r="C28" s="10">
        <v>76</v>
      </c>
      <c r="D28" s="10">
        <v>153</v>
      </c>
      <c r="E28" s="1" t="s">
        <v>25</v>
      </c>
      <c r="F28" s="9">
        <f t="shared" si="2"/>
        <v>234</v>
      </c>
      <c r="G28" s="10">
        <v>78</v>
      </c>
      <c r="H28" s="10">
        <v>156</v>
      </c>
      <c r="I28" s="10">
        <f t="shared" si="0"/>
        <v>2</v>
      </c>
      <c r="J28" s="10">
        <f t="shared" si="0"/>
        <v>3</v>
      </c>
    </row>
    <row r="29" spans="1:12" ht="24.95" customHeight="1">
      <c r="A29" s="1" t="s">
        <v>67</v>
      </c>
      <c r="B29" s="9">
        <f t="shared" si="3"/>
        <v>111</v>
      </c>
      <c r="C29" s="10">
        <v>33</v>
      </c>
      <c r="D29" s="10">
        <v>78</v>
      </c>
      <c r="E29" s="1" t="s">
        <v>67</v>
      </c>
      <c r="F29" s="9">
        <f t="shared" si="2"/>
        <v>113</v>
      </c>
      <c r="G29" s="10">
        <v>33</v>
      </c>
      <c r="H29" s="10">
        <v>80</v>
      </c>
      <c r="I29" s="10">
        <f t="shared" si="0"/>
        <v>0</v>
      </c>
      <c r="J29" s="10">
        <f t="shared" si="0"/>
        <v>2</v>
      </c>
    </row>
    <row r="30" spans="1:12" ht="27" customHeight="1">
      <c r="A30" s="1" t="s">
        <v>118</v>
      </c>
      <c r="B30" s="9">
        <f t="shared" si="3"/>
        <v>320</v>
      </c>
      <c r="C30" s="10">
        <v>177</v>
      </c>
      <c r="D30" s="10">
        <v>143</v>
      </c>
      <c r="E30" s="22" t="s">
        <v>114</v>
      </c>
      <c r="F30" s="9">
        <f t="shared" si="2"/>
        <v>331</v>
      </c>
      <c r="G30" s="10">
        <v>178</v>
      </c>
      <c r="H30" s="10">
        <v>153</v>
      </c>
      <c r="I30" s="10">
        <f t="shared" ref="I30:J32" si="4">SUM(G30-C30)</f>
        <v>1</v>
      </c>
      <c r="J30" s="10">
        <f t="shared" si="4"/>
        <v>10</v>
      </c>
    </row>
    <row r="31" spans="1:12" ht="27" customHeight="1">
      <c r="A31" s="1" t="s">
        <v>119</v>
      </c>
      <c r="B31" s="9">
        <f t="shared" si="3"/>
        <v>710</v>
      </c>
      <c r="C31" s="10">
        <v>524</v>
      </c>
      <c r="D31" s="10">
        <v>186</v>
      </c>
      <c r="E31" s="22" t="s">
        <v>115</v>
      </c>
      <c r="F31" s="9">
        <f t="shared" si="2"/>
        <v>731</v>
      </c>
      <c r="G31" s="10">
        <v>540</v>
      </c>
      <c r="H31" s="10">
        <v>191</v>
      </c>
      <c r="I31" s="10">
        <f t="shared" si="4"/>
        <v>16</v>
      </c>
      <c r="J31" s="10">
        <f t="shared" si="4"/>
        <v>5</v>
      </c>
    </row>
    <row r="32" spans="1:12" ht="27" customHeight="1">
      <c r="A32" s="1" t="s">
        <v>142</v>
      </c>
      <c r="B32" s="9"/>
      <c r="C32" s="10">
        <v>105</v>
      </c>
      <c r="D32" s="10">
        <v>166</v>
      </c>
      <c r="E32" s="22" t="s">
        <v>115</v>
      </c>
      <c r="F32" s="9">
        <f t="shared" si="2"/>
        <v>273</v>
      </c>
      <c r="G32" s="10">
        <v>102</v>
      </c>
      <c r="H32" s="10">
        <v>171</v>
      </c>
      <c r="I32" s="10">
        <f t="shared" si="4"/>
        <v>-3</v>
      </c>
      <c r="J32" s="10">
        <f t="shared" si="4"/>
        <v>5</v>
      </c>
    </row>
    <row r="33" spans="1:1">
      <c r="A33" s="12" t="s">
        <v>15</v>
      </c>
    </row>
    <row r="34" spans="1:1">
      <c r="A34" s="12" t="s">
        <v>16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sheetPr>
    <pageSetUpPr fitToPage="1"/>
  </sheetPr>
  <dimension ref="A1:L34"/>
  <sheetViews>
    <sheetView workbookViewId="0">
      <selection activeCell="K19" sqref="K19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8" t="s">
        <v>27</v>
      </c>
      <c r="B3" s="160" t="s">
        <v>143</v>
      </c>
      <c r="C3" s="167"/>
      <c r="D3" s="168"/>
      <c r="E3" s="158" t="s">
        <v>27</v>
      </c>
      <c r="F3" s="169" t="s">
        <v>144</v>
      </c>
      <c r="G3" s="170"/>
      <c r="H3" s="171"/>
      <c r="I3" s="160" t="s">
        <v>2</v>
      </c>
      <c r="J3" s="168"/>
    </row>
    <row r="4" spans="1:10" ht="27.75" customHeight="1">
      <c r="A4" s="159"/>
      <c r="B4" s="7" t="s">
        <v>28</v>
      </c>
      <c r="C4" s="7" t="s">
        <v>0</v>
      </c>
      <c r="D4" s="7" t="s">
        <v>1</v>
      </c>
      <c r="E4" s="159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40544</v>
      </c>
      <c r="C5" s="25">
        <f>SUM(C6:C32)</f>
        <v>29406</v>
      </c>
      <c r="D5" s="25">
        <f>SUM(D6:D32)</f>
        <v>11138</v>
      </c>
      <c r="E5" s="8" t="s">
        <v>26</v>
      </c>
      <c r="F5" s="9">
        <f>G5+H5</f>
        <v>40345</v>
      </c>
      <c r="G5" s="25">
        <f>SUM(G6:G32)</f>
        <v>29164</v>
      </c>
      <c r="H5" s="25">
        <f>SUM(H6:H32)</f>
        <v>11181</v>
      </c>
      <c r="I5" s="25">
        <f>SUM(I6:I32)</f>
        <v>-242</v>
      </c>
      <c r="J5" s="9">
        <f t="shared" ref="I5:J29" si="0">SUM(H5-D5)</f>
        <v>43</v>
      </c>
    </row>
    <row r="6" spans="1:10" ht="24.95" customHeight="1">
      <c r="A6" s="1" t="s">
        <v>3</v>
      </c>
      <c r="B6" s="9">
        <f>C6+D6</f>
        <v>2824</v>
      </c>
      <c r="C6" s="24">
        <v>1702</v>
      </c>
      <c r="D6" s="10">
        <v>1122</v>
      </c>
      <c r="E6" s="1" t="s">
        <v>3</v>
      </c>
      <c r="F6" s="9">
        <f>G6+H6</f>
        <v>2761</v>
      </c>
      <c r="G6" s="24">
        <v>1649</v>
      </c>
      <c r="H6" s="10">
        <v>1112</v>
      </c>
      <c r="I6" s="10">
        <f t="shared" si="0"/>
        <v>-53</v>
      </c>
      <c r="J6" s="10">
        <f t="shared" si="0"/>
        <v>-10</v>
      </c>
    </row>
    <row r="7" spans="1:10" ht="24.95" customHeight="1">
      <c r="A7" s="1" t="s">
        <v>4</v>
      </c>
      <c r="B7" s="9">
        <f>C7+D7</f>
        <v>2513</v>
      </c>
      <c r="C7" s="10">
        <v>1816</v>
      </c>
      <c r="D7" s="10">
        <v>697</v>
      </c>
      <c r="E7" s="1" t="s">
        <v>4</v>
      </c>
      <c r="F7" s="9">
        <f>G7+H7</f>
        <v>2549</v>
      </c>
      <c r="G7" s="10">
        <v>1841</v>
      </c>
      <c r="H7" s="10">
        <v>708</v>
      </c>
      <c r="I7" s="10">
        <f t="shared" si="0"/>
        <v>25</v>
      </c>
      <c r="J7" s="10">
        <f t="shared" si="0"/>
        <v>11</v>
      </c>
    </row>
    <row r="8" spans="1:10" ht="24.95" customHeight="1">
      <c r="A8" s="1" t="s">
        <v>5</v>
      </c>
      <c r="B8" s="9">
        <f t="shared" ref="B8:B17" si="1">C8+D8</f>
        <v>8173</v>
      </c>
      <c r="C8" s="10">
        <v>5167</v>
      </c>
      <c r="D8" s="10">
        <v>3006</v>
      </c>
      <c r="E8" s="1" t="s">
        <v>5</v>
      </c>
      <c r="F8" s="9">
        <f t="shared" ref="F8:F32" si="2">G8+H8</f>
        <v>8172</v>
      </c>
      <c r="G8" s="10">
        <v>5152</v>
      </c>
      <c r="H8" s="10">
        <v>3020</v>
      </c>
      <c r="I8" s="10">
        <f>SUM(G8-C8)</f>
        <v>-15</v>
      </c>
      <c r="J8" s="10">
        <f t="shared" si="0"/>
        <v>14</v>
      </c>
    </row>
    <row r="9" spans="1:10" ht="24.95" customHeight="1">
      <c r="A9" s="1" t="s">
        <v>61</v>
      </c>
      <c r="B9" s="9">
        <f t="shared" si="1"/>
        <v>3451</v>
      </c>
      <c r="C9" s="10">
        <v>2477</v>
      </c>
      <c r="D9" s="10">
        <v>974</v>
      </c>
      <c r="E9" s="1" t="s">
        <v>61</v>
      </c>
      <c r="F9" s="9">
        <f t="shared" si="2"/>
        <v>3442</v>
      </c>
      <c r="G9" s="10">
        <v>2467</v>
      </c>
      <c r="H9" s="10">
        <v>975</v>
      </c>
      <c r="I9" s="10">
        <f t="shared" si="0"/>
        <v>-10</v>
      </c>
      <c r="J9" s="10">
        <f t="shared" si="0"/>
        <v>1</v>
      </c>
    </row>
    <row r="10" spans="1:10" ht="24.95" customHeight="1">
      <c r="A10" s="1" t="s">
        <v>6</v>
      </c>
      <c r="B10" s="9">
        <f t="shared" si="1"/>
        <v>143</v>
      </c>
      <c r="C10" s="10">
        <v>87</v>
      </c>
      <c r="D10" s="10">
        <v>56</v>
      </c>
      <c r="E10" s="1" t="s">
        <v>6</v>
      </c>
      <c r="F10" s="9">
        <f t="shared" si="2"/>
        <v>143</v>
      </c>
      <c r="G10" s="10">
        <v>88</v>
      </c>
      <c r="H10" s="10">
        <v>55</v>
      </c>
      <c r="I10" s="10">
        <f t="shared" si="0"/>
        <v>1</v>
      </c>
      <c r="J10" s="10">
        <f t="shared" si="0"/>
        <v>-1</v>
      </c>
    </row>
    <row r="11" spans="1:10" ht="24.95" customHeight="1">
      <c r="A11" s="1" t="s">
        <v>7</v>
      </c>
      <c r="B11" s="9">
        <f t="shared" si="1"/>
        <v>666</v>
      </c>
      <c r="C11" s="10">
        <v>536</v>
      </c>
      <c r="D11" s="10">
        <v>130</v>
      </c>
      <c r="E11" s="1" t="s">
        <v>7</v>
      </c>
      <c r="F11" s="9">
        <f t="shared" si="2"/>
        <v>656</v>
      </c>
      <c r="G11" s="10">
        <v>530</v>
      </c>
      <c r="H11" s="10">
        <v>126</v>
      </c>
      <c r="I11" s="10">
        <f t="shared" si="0"/>
        <v>-6</v>
      </c>
      <c r="J11" s="10">
        <f t="shared" si="0"/>
        <v>-4</v>
      </c>
    </row>
    <row r="12" spans="1:10" ht="24.95" customHeight="1">
      <c r="A12" s="1" t="s">
        <v>8</v>
      </c>
      <c r="B12" s="9">
        <f t="shared" si="1"/>
        <v>2269</v>
      </c>
      <c r="C12" s="10">
        <v>2054</v>
      </c>
      <c r="D12" s="10">
        <v>215</v>
      </c>
      <c r="E12" s="1" t="s">
        <v>8</v>
      </c>
      <c r="F12" s="9">
        <f t="shared" si="2"/>
        <v>2241</v>
      </c>
      <c r="G12" s="10">
        <v>2032</v>
      </c>
      <c r="H12" s="10">
        <v>209</v>
      </c>
      <c r="I12" s="10">
        <f t="shared" si="0"/>
        <v>-22</v>
      </c>
      <c r="J12" s="10">
        <f t="shared" si="0"/>
        <v>-6</v>
      </c>
    </row>
    <row r="13" spans="1:10" ht="24.95" customHeight="1">
      <c r="A13" s="1" t="s">
        <v>9</v>
      </c>
      <c r="B13" s="9">
        <f t="shared" si="1"/>
        <v>1027</v>
      </c>
      <c r="C13" s="10">
        <v>761</v>
      </c>
      <c r="D13" s="10">
        <v>266</v>
      </c>
      <c r="E13" s="1" t="s">
        <v>9</v>
      </c>
      <c r="F13" s="9">
        <f t="shared" si="2"/>
        <v>1023</v>
      </c>
      <c r="G13" s="10">
        <v>758</v>
      </c>
      <c r="H13" s="10">
        <v>265</v>
      </c>
      <c r="I13" s="10">
        <f t="shared" si="0"/>
        <v>-3</v>
      </c>
      <c r="J13" s="10">
        <f t="shared" si="0"/>
        <v>-1</v>
      </c>
    </row>
    <row r="14" spans="1:10" ht="24.95" customHeight="1">
      <c r="A14" s="1" t="s">
        <v>10</v>
      </c>
      <c r="B14" s="9">
        <f t="shared" si="1"/>
        <v>999</v>
      </c>
      <c r="C14" s="10">
        <v>887</v>
      </c>
      <c r="D14" s="10">
        <v>112</v>
      </c>
      <c r="E14" s="1" t="s">
        <v>10</v>
      </c>
      <c r="F14" s="9">
        <f t="shared" si="2"/>
        <v>991</v>
      </c>
      <c r="G14" s="10">
        <v>881</v>
      </c>
      <c r="H14" s="10">
        <v>110</v>
      </c>
      <c r="I14" s="10">
        <f t="shared" si="0"/>
        <v>-6</v>
      </c>
      <c r="J14" s="10">
        <f t="shared" si="0"/>
        <v>-2</v>
      </c>
    </row>
    <row r="15" spans="1:10" ht="24.95" customHeight="1">
      <c r="A15" s="1" t="s">
        <v>11</v>
      </c>
      <c r="B15" s="9">
        <f t="shared" si="1"/>
        <v>4624</v>
      </c>
      <c r="C15" s="10">
        <v>3931</v>
      </c>
      <c r="D15" s="10">
        <v>693</v>
      </c>
      <c r="E15" s="1" t="s">
        <v>11</v>
      </c>
      <c r="F15" s="9">
        <f t="shared" si="2"/>
        <v>4563</v>
      </c>
      <c r="G15" s="10">
        <v>3876</v>
      </c>
      <c r="H15" s="10">
        <v>687</v>
      </c>
      <c r="I15" s="10">
        <f t="shared" si="0"/>
        <v>-55</v>
      </c>
      <c r="J15" s="10">
        <f t="shared" si="0"/>
        <v>-6</v>
      </c>
    </row>
    <row r="16" spans="1:10" ht="24.95" customHeight="1">
      <c r="A16" s="1" t="s">
        <v>12</v>
      </c>
      <c r="B16" s="9">
        <f t="shared" si="1"/>
        <v>3424</v>
      </c>
      <c r="C16" s="10">
        <v>2938</v>
      </c>
      <c r="D16" s="10">
        <v>486</v>
      </c>
      <c r="E16" s="1" t="s">
        <v>12</v>
      </c>
      <c r="F16" s="9">
        <f t="shared" si="2"/>
        <v>3352</v>
      </c>
      <c r="G16" s="10">
        <v>2875</v>
      </c>
      <c r="H16" s="10">
        <v>477</v>
      </c>
      <c r="I16" s="10">
        <f t="shared" si="0"/>
        <v>-63</v>
      </c>
      <c r="J16" s="10">
        <f t="shared" si="0"/>
        <v>-9</v>
      </c>
    </row>
    <row r="17" spans="1:12" ht="24.95" customHeight="1">
      <c r="A17" s="1" t="s">
        <v>13</v>
      </c>
      <c r="B17" s="9">
        <f t="shared" si="1"/>
        <v>2111</v>
      </c>
      <c r="C17" s="10">
        <v>1883</v>
      </c>
      <c r="D17" s="10">
        <v>228</v>
      </c>
      <c r="E17" s="1" t="s">
        <v>13</v>
      </c>
      <c r="F17" s="9">
        <f t="shared" si="2"/>
        <v>2081</v>
      </c>
      <c r="G17" s="10">
        <v>1849</v>
      </c>
      <c r="H17" s="10">
        <v>232</v>
      </c>
      <c r="I17" s="10">
        <f t="shared" si="0"/>
        <v>-34</v>
      </c>
      <c r="J17" s="10">
        <f t="shared" si="0"/>
        <v>4</v>
      </c>
    </row>
    <row r="18" spans="1:12" ht="24.95" customHeight="1">
      <c r="A18" s="1" t="s">
        <v>116</v>
      </c>
      <c r="B18" s="9">
        <f>C18+D18</f>
        <v>57</v>
      </c>
      <c r="C18" s="10">
        <v>16</v>
      </c>
      <c r="D18" s="10">
        <v>41</v>
      </c>
      <c r="E18" s="1" t="s">
        <v>116</v>
      </c>
      <c r="F18" s="9">
        <f>G18+H18</f>
        <v>74</v>
      </c>
      <c r="G18" s="10">
        <v>22</v>
      </c>
      <c r="H18" s="10">
        <v>52</v>
      </c>
      <c r="I18" s="10">
        <f t="shared" si="0"/>
        <v>6</v>
      </c>
      <c r="J18" s="10">
        <f t="shared" si="0"/>
        <v>11</v>
      </c>
    </row>
    <row r="19" spans="1:12" ht="24.95" customHeight="1">
      <c r="A19" s="1" t="s">
        <v>14</v>
      </c>
      <c r="B19" s="9">
        <f t="shared" ref="B19:B31" si="3">C19+D19</f>
        <v>2559</v>
      </c>
      <c r="C19" s="10">
        <v>2038</v>
      </c>
      <c r="D19" s="10">
        <v>521</v>
      </c>
      <c r="E19" s="1" t="s">
        <v>14</v>
      </c>
      <c r="F19" s="9">
        <f t="shared" si="2"/>
        <v>2541</v>
      </c>
      <c r="G19" s="10">
        <v>2009</v>
      </c>
      <c r="H19" s="10">
        <v>532</v>
      </c>
      <c r="I19" s="10">
        <f t="shared" si="0"/>
        <v>-29</v>
      </c>
      <c r="J19" s="10">
        <f t="shared" si="0"/>
        <v>11</v>
      </c>
      <c r="L19" s="21"/>
    </row>
    <row r="20" spans="1:12" ht="24.95" customHeight="1">
      <c r="A20" s="1" t="s">
        <v>17</v>
      </c>
      <c r="B20" s="9">
        <f t="shared" si="3"/>
        <v>974</v>
      </c>
      <c r="C20" s="10">
        <v>518</v>
      </c>
      <c r="D20" s="10">
        <v>456</v>
      </c>
      <c r="E20" s="1" t="s">
        <v>17</v>
      </c>
      <c r="F20" s="9">
        <f t="shared" si="2"/>
        <v>980</v>
      </c>
      <c r="G20" s="10">
        <v>519</v>
      </c>
      <c r="H20" s="10">
        <v>461</v>
      </c>
      <c r="I20" s="10">
        <f t="shared" si="0"/>
        <v>1</v>
      </c>
      <c r="J20" s="10">
        <f t="shared" si="0"/>
        <v>5</v>
      </c>
    </row>
    <row r="21" spans="1:12" ht="24.95" customHeight="1">
      <c r="A21" s="1" t="s">
        <v>18</v>
      </c>
      <c r="B21" s="9">
        <f t="shared" si="3"/>
        <v>511</v>
      </c>
      <c r="C21" s="10">
        <v>281</v>
      </c>
      <c r="D21" s="10">
        <v>230</v>
      </c>
      <c r="E21" s="1" t="s">
        <v>18</v>
      </c>
      <c r="F21" s="9">
        <f t="shared" si="2"/>
        <v>528</v>
      </c>
      <c r="G21" s="10">
        <v>292</v>
      </c>
      <c r="H21" s="10">
        <v>236</v>
      </c>
      <c r="I21" s="10">
        <f t="shared" si="0"/>
        <v>11</v>
      </c>
      <c r="J21" s="10">
        <f t="shared" si="0"/>
        <v>6</v>
      </c>
    </row>
    <row r="22" spans="1:12" ht="24.95" customHeight="1">
      <c r="A22" s="1" t="s">
        <v>19</v>
      </c>
      <c r="B22" s="9">
        <f t="shared" si="3"/>
        <v>226</v>
      </c>
      <c r="C22" s="10">
        <v>90</v>
      </c>
      <c r="D22" s="10">
        <v>136</v>
      </c>
      <c r="E22" s="1" t="s">
        <v>19</v>
      </c>
      <c r="F22" s="9">
        <f t="shared" si="2"/>
        <v>222</v>
      </c>
      <c r="G22" s="10">
        <v>88</v>
      </c>
      <c r="H22" s="10">
        <v>134</v>
      </c>
      <c r="I22" s="10">
        <f t="shared" si="0"/>
        <v>-2</v>
      </c>
      <c r="J22" s="10">
        <f t="shared" si="0"/>
        <v>-2</v>
      </c>
    </row>
    <row r="23" spans="1:12" ht="24.95" customHeight="1">
      <c r="A23" s="1" t="s">
        <v>20</v>
      </c>
      <c r="B23" s="9">
        <f t="shared" si="3"/>
        <v>248</v>
      </c>
      <c r="C23" s="10">
        <v>149</v>
      </c>
      <c r="D23" s="10">
        <v>99</v>
      </c>
      <c r="E23" s="1" t="s">
        <v>20</v>
      </c>
      <c r="F23" s="9">
        <f t="shared" si="2"/>
        <v>249</v>
      </c>
      <c r="G23" s="10">
        <v>152</v>
      </c>
      <c r="H23" s="10">
        <v>97</v>
      </c>
      <c r="I23" s="10">
        <f t="shared" si="0"/>
        <v>3</v>
      </c>
      <c r="J23" s="10">
        <f t="shared" si="0"/>
        <v>-2</v>
      </c>
    </row>
    <row r="24" spans="1:12" ht="24.95" customHeight="1">
      <c r="A24" s="1" t="s">
        <v>21</v>
      </c>
      <c r="B24" s="9">
        <f t="shared" si="3"/>
        <v>251</v>
      </c>
      <c r="C24" s="10">
        <v>153</v>
      </c>
      <c r="D24" s="10">
        <v>98</v>
      </c>
      <c r="E24" s="1" t="s">
        <v>21</v>
      </c>
      <c r="F24" s="9">
        <f t="shared" si="2"/>
        <v>245</v>
      </c>
      <c r="G24" s="10">
        <v>152</v>
      </c>
      <c r="H24" s="10">
        <v>93</v>
      </c>
      <c r="I24" s="10">
        <f t="shared" si="0"/>
        <v>-1</v>
      </c>
      <c r="J24" s="10">
        <f t="shared" si="0"/>
        <v>-5</v>
      </c>
    </row>
    <row r="25" spans="1:12" ht="24.95" customHeight="1">
      <c r="A25" s="1" t="s">
        <v>22</v>
      </c>
      <c r="B25" s="9">
        <f t="shared" si="3"/>
        <v>811</v>
      </c>
      <c r="C25" s="10">
        <v>477</v>
      </c>
      <c r="D25" s="10">
        <v>334</v>
      </c>
      <c r="E25" s="1" t="s">
        <v>22</v>
      </c>
      <c r="F25" s="9">
        <f t="shared" si="2"/>
        <v>814</v>
      </c>
      <c r="G25" s="10">
        <v>478</v>
      </c>
      <c r="H25" s="10">
        <v>336</v>
      </c>
      <c r="I25" s="10">
        <f t="shared" si="0"/>
        <v>1</v>
      </c>
      <c r="J25" s="10">
        <f t="shared" si="0"/>
        <v>2</v>
      </c>
    </row>
    <row r="26" spans="1:12" ht="24.95" customHeight="1">
      <c r="A26" s="1" t="s">
        <v>23</v>
      </c>
      <c r="B26" s="9">
        <f t="shared" si="3"/>
        <v>813</v>
      </c>
      <c r="C26" s="10">
        <v>443</v>
      </c>
      <c r="D26" s="10">
        <v>370</v>
      </c>
      <c r="E26" s="1" t="s">
        <v>23</v>
      </c>
      <c r="F26" s="9">
        <f t="shared" si="2"/>
        <v>808</v>
      </c>
      <c r="G26" s="10">
        <v>445</v>
      </c>
      <c r="H26" s="10">
        <v>363</v>
      </c>
      <c r="I26" s="10">
        <f t="shared" si="0"/>
        <v>2</v>
      </c>
      <c r="J26" s="10">
        <f t="shared" si="0"/>
        <v>-7</v>
      </c>
    </row>
    <row r="27" spans="1:12" ht="24.95" customHeight="1">
      <c r="A27" s="1" t="s">
        <v>24</v>
      </c>
      <c r="B27" s="9">
        <f t="shared" si="3"/>
        <v>188</v>
      </c>
      <c r="C27" s="10">
        <v>71</v>
      </c>
      <c r="D27" s="10">
        <v>117</v>
      </c>
      <c r="E27" s="1" t="s">
        <v>24</v>
      </c>
      <c r="F27" s="9">
        <f t="shared" si="2"/>
        <v>199</v>
      </c>
      <c r="G27" s="10">
        <v>74</v>
      </c>
      <c r="H27" s="10">
        <v>125</v>
      </c>
      <c r="I27" s="10">
        <f t="shared" si="0"/>
        <v>3</v>
      </c>
      <c r="J27" s="10">
        <f t="shared" si="0"/>
        <v>8</v>
      </c>
    </row>
    <row r="28" spans="1:12" ht="24.95" customHeight="1">
      <c r="A28" s="1" t="s">
        <v>25</v>
      </c>
      <c r="B28" s="9">
        <f t="shared" si="3"/>
        <v>234</v>
      </c>
      <c r="C28" s="10">
        <v>78</v>
      </c>
      <c r="D28" s="10">
        <v>156</v>
      </c>
      <c r="E28" s="1" t="s">
        <v>25</v>
      </c>
      <c r="F28" s="9">
        <f t="shared" si="2"/>
        <v>234</v>
      </c>
      <c r="G28" s="10">
        <v>78</v>
      </c>
      <c r="H28" s="10">
        <v>156</v>
      </c>
      <c r="I28" s="10">
        <f t="shared" si="0"/>
        <v>0</v>
      </c>
      <c r="J28" s="10">
        <f t="shared" si="0"/>
        <v>0</v>
      </c>
    </row>
    <row r="29" spans="1:12" ht="24.95" customHeight="1">
      <c r="A29" s="1" t="s">
        <v>67</v>
      </c>
      <c r="B29" s="9">
        <f t="shared" si="3"/>
        <v>113</v>
      </c>
      <c r="C29" s="10">
        <v>33</v>
      </c>
      <c r="D29" s="10">
        <v>80</v>
      </c>
      <c r="E29" s="1" t="s">
        <v>67</v>
      </c>
      <c r="F29" s="9">
        <f t="shared" si="2"/>
        <v>117</v>
      </c>
      <c r="G29" s="10">
        <v>33</v>
      </c>
      <c r="H29" s="10">
        <v>84</v>
      </c>
      <c r="I29" s="10">
        <f t="shared" si="0"/>
        <v>0</v>
      </c>
      <c r="J29" s="10">
        <f t="shared" si="0"/>
        <v>4</v>
      </c>
    </row>
    <row r="30" spans="1:12" ht="27" customHeight="1">
      <c r="A30" s="1" t="s">
        <v>118</v>
      </c>
      <c r="B30" s="9">
        <f t="shared" si="3"/>
        <v>331</v>
      </c>
      <c r="C30" s="10">
        <v>178</v>
      </c>
      <c r="D30" s="10">
        <v>153</v>
      </c>
      <c r="E30" s="22" t="s">
        <v>114</v>
      </c>
      <c r="F30" s="9">
        <f t="shared" si="2"/>
        <v>345</v>
      </c>
      <c r="G30" s="10">
        <v>179</v>
      </c>
      <c r="H30" s="10">
        <v>166</v>
      </c>
      <c r="I30" s="10">
        <f t="shared" ref="I30:J32" si="4">SUM(G30-C30)</f>
        <v>1</v>
      </c>
      <c r="J30" s="10">
        <f t="shared" si="4"/>
        <v>13</v>
      </c>
    </row>
    <row r="31" spans="1:12" ht="27" customHeight="1">
      <c r="A31" s="1" t="s">
        <v>119</v>
      </c>
      <c r="B31" s="9">
        <f t="shared" si="3"/>
        <v>731</v>
      </c>
      <c r="C31" s="10">
        <v>540</v>
      </c>
      <c r="D31" s="10">
        <v>191</v>
      </c>
      <c r="E31" s="22" t="s">
        <v>115</v>
      </c>
      <c r="F31" s="9">
        <f t="shared" si="2"/>
        <v>737</v>
      </c>
      <c r="G31" s="10">
        <v>541</v>
      </c>
      <c r="H31" s="10">
        <v>196</v>
      </c>
      <c r="I31" s="10">
        <f t="shared" si="4"/>
        <v>1</v>
      </c>
      <c r="J31" s="10">
        <f t="shared" si="4"/>
        <v>5</v>
      </c>
    </row>
    <row r="32" spans="1:12" ht="27" customHeight="1">
      <c r="A32" s="1" t="s">
        <v>142</v>
      </c>
      <c r="B32" s="9"/>
      <c r="C32" s="10">
        <v>102</v>
      </c>
      <c r="D32" s="10">
        <v>171</v>
      </c>
      <c r="E32" s="22" t="s">
        <v>115</v>
      </c>
      <c r="F32" s="9">
        <f t="shared" si="2"/>
        <v>278</v>
      </c>
      <c r="G32" s="10">
        <v>104</v>
      </c>
      <c r="H32" s="10">
        <v>174</v>
      </c>
      <c r="I32" s="10">
        <f t="shared" si="4"/>
        <v>2</v>
      </c>
      <c r="J32" s="10">
        <f t="shared" si="4"/>
        <v>3</v>
      </c>
    </row>
    <row r="33" spans="1:1">
      <c r="A33" s="12" t="s">
        <v>15</v>
      </c>
    </row>
    <row r="34" spans="1:1">
      <c r="A34" s="12" t="s">
        <v>16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sheetPr>
    <pageSetUpPr fitToPage="1"/>
  </sheetPr>
  <dimension ref="A1:L35"/>
  <sheetViews>
    <sheetView workbookViewId="0">
      <selection activeCell="D37" sqref="D37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8" t="s">
        <v>27</v>
      </c>
      <c r="B3" s="160" t="s">
        <v>144</v>
      </c>
      <c r="C3" s="167"/>
      <c r="D3" s="168"/>
      <c r="E3" s="158" t="s">
        <v>27</v>
      </c>
      <c r="F3" s="169" t="s">
        <v>145</v>
      </c>
      <c r="G3" s="170"/>
      <c r="H3" s="171"/>
      <c r="I3" s="160" t="s">
        <v>2</v>
      </c>
      <c r="J3" s="168"/>
    </row>
    <row r="4" spans="1:10" ht="27.75" customHeight="1">
      <c r="A4" s="159"/>
      <c r="B4" s="7" t="s">
        <v>28</v>
      </c>
      <c r="C4" s="7" t="s">
        <v>0</v>
      </c>
      <c r="D4" s="7" t="s">
        <v>1</v>
      </c>
      <c r="E4" s="159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40345</v>
      </c>
      <c r="C5" s="25">
        <f>SUM(C6:C32)</f>
        <v>29164</v>
      </c>
      <c r="D5" s="25">
        <f>SUM(D6:D32)</f>
        <v>11181</v>
      </c>
      <c r="E5" s="8" t="s">
        <v>26</v>
      </c>
      <c r="F5" s="9">
        <f>G5+H5</f>
        <v>40664</v>
      </c>
      <c r="G5" s="25">
        <f>SUM(G6:G32)</f>
        <v>29394</v>
      </c>
      <c r="H5" s="25">
        <f>SUM(H6:H32)</f>
        <v>11270</v>
      </c>
      <c r="I5" s="25">
        <f>SUM(I6:I32)</f>
        <v>230</v>
      </c>
      <c r="J5" s="9">
        <f t="shared" ref="I5:J29" si="0">SUM(H5-D5)</f>
        <v>89</v>
      </c>
    </row>
    <row r="6" spans="1:10" ht="24.95" customHeight="1">
      <c r="A6" s="1" t="s">
        <v>3</v>
      </c>
      <c r="B6" s="9">
        <f>C6+D6</f>
        <v>2761</v>
      </c>
      <c r="C6" s="24">
        <v>1649</v>
      </c>
      <c r="D6" s="10">
        <v>1112</v>
      </c>
      <c r="E6" s="1" t="s">
        <v>3</v>
      </c>
      <c r="F6" s="9">
        <f>G6+H6</f>
        <v>2796</v>
      </c>
      <c r="G6" s="24">
        <v>1664</v>
      </c>
      <c r="H6" s="10">
        <v>1132</v>
      </c>
      <c r="I6" s="10">
        <f t="shared" si="0"/>
        <v>15</v>
      </c>
      <c r="J6" s="10">
        <f t="shared" si="0"/>
        <v>20</v>
      </c>
    </row>
    <row r="7" spans="1:10" ht="24.95" customHeight="1">
      <c r="A7" s="1" t="s">
        <v>4</v>
      </c>
      <c r="B7" s="9">
        <f>C7+D7</f>
        <v>2549</v>
      </c>
      <c r="C7" s="10">
        <v>1841</v>
      </c>
      <c r="D7" s="10">
        <v>708</v>
      </c>
      <c r="E7" s="1" t="s">
        <v>4</v>
      </c>
      <c r="F7" s="9">
        <f>G7+H7</f>
        <v>2598</v>
      </c>
      <c r="G7" s="10">
        <v>1879</v>
      </c>
      <c r="H7" s="10">
        <v>719</v>
      </c>
      <c r="I7" s="10">
        <f t="shared" si="0"/>
        <v>38</v>
      </c>
      <c r="J7" s="10">
        <f t="shared" si="0"/>
        <v>11</v>
      </c>
    </row>
    <row r="8" spans="1:10" ht="24.95" customHeight="1">
      <c r="A8" s="1" t="s">
        <v>5</v>
      </c>
      <c r="B8" s="9">
        <f t="shared" ref="B8:B17" si="1">C8+D8</f>
        <v>8172</v>
      </c>
      <c r="C8" s="10">
        <v>5152</v>
      </c>
      <c r="D8" s="10">
        <v>3020</v>
      </c>
      <c r="E8" s="1" t="s">
        <v>5</v>
      </c>
      <c r="F8" s="9">
        <f t="shared" ref="F8:F32" si="2">G8+H8</f>
        <v>8260</v>
      </c>
      <c r="G8" s="10">
        <v>5208</v>
      </c>
      <c r="H8" s="10">
        <v>3052</v>
      </c>
      <c r="I8" s="10">
        <f>SUM(G8-C8)</f>
        <v>56</v>
      </c>
      <c r="J8" s="10">
        <f t="shared" si="0"/>
        <v>32</v>
      </c>
    </row>
    <row r="9" spans="1:10" ht="24.95" customHeight="1">
      <c r="A9" s="1" t="s">
        <v>61</v>
      </c>
      <c r="B9" s="9">
        <f t="shared" si="1"/>
        <v>3442</v>
      </c>
      <c r="C9" s="10">
        <v>2467</v>
      </c>
      <c r="D9" s="10">
        <v>975</v>
      </c>
      <c r="E9" s="1" t="s">
        <v>61</v>
      </c>
      <c r="F9" s="9">
        <f t="shared" si="2"/>
        <v>3534</v>
      </c>
      <c r="G9" s="10">
        <v>2530</v>
      </c>
      <c r="H9" s="10">
        <v>1004</v>
      </c>
      <c r="I9" s="10">
        <f t="shared" si="0"/>
        <v>63</v>
      </c>
      <c r="J9" s="10">
        <f t="shared" si="0"/>
        <v>29</v>
      </c>
    </row>
    <row r="10" spans="1:10" ht="24.95" customHeight="1">
      <c r="A10" s="1" t="s">
        <v>6</v>
      </c>
      <c r="B10" s="9">
        <f t="shared" si="1"/>
        <v>143</v>
      </c>
      <c r="C10" s="10">
        <v>88</v>
      </c>
      <c r="D10" s="10">
        <v>55</v>
      </c>
      <c r="E10" s="1" t="s">
        <v>6</v>
      </c>
      <c r="F10" s="9">
        <f t="shared" si="2"/>
        <v>138</v>
      </c>
      <c r="G10" s="10">
        <v>84</v>
      </c>
      <c r="H10" s="10">
        <v>54</v>
      </c>
      <c r="I10" s="10">
        <f t="shared" si="0"/>
        <v>-4</v>
      </c>
      <c r="J10" s="10">
        <f t="shared" si="0"/>
        <v>-1</v>
      </c>
    </row>
    <row r="11" spans="1:10" ht="24.95" customHeight="1">
      <c r="A11" s="1" t="s">
        <v>7</v>
      </c>
      <c r="B11" s="9">
        <f t="shared" si="1"/>
        <v>656</v>
      </c>
      <c r="C11" s="10">
        <v>530</v>
      </c>
      <c r="D11" s="10">
        <v>126</v>
      </c>
      <c r="E11" s="1" t="s">
        <v>7</v>
      </c>
      <c r="F11" s="9">
        <f t="shared" si="2"/>
        <v>663</v>
      </c>
      <c r="G11" s="10">
        <v>535</v>
      </c>
      <c r="H11" s="10">
        <v>128</v>
      </c>
      <c r="I11" s="10">
        <f t="shared" si="0"/>
        <v>5</v>
      </c>
      <c r="J11" s="10">
        <f t="shared" si="0"/>
        <v>2</v>
      </c>
    </row>
    <row r="12" spans="1:10" ht="24.95" customHeight="1">
      <c r="A12" s="1" t="s">
        <v>8</v>
      </c>
      <c r="B12" s="9">
        <f t="shared" si="1"/>
        <v>2241</v>
      </c>
      <c r="C12" s="10">
        <v>2032</v>
      </c>
      <c r="D12" s="10">
        <v>209</v>
      </c>
      <c r="E12" s="1" t="s">
        <v>8</v>
      </c>
      <c r="F12" s="9">
        <f t="shared" si="2"/>
        <v>2266</v>
      </c>
      <c r="G12" s="10">
        <v>2053</v>
      </c>
      <c r="H12" s="10">
        <v>213</v>
      </c>
      <c r="I12" s="10">
        <f t="shared" si="0"/>
        <v>21</v>
      </c>
      <c r="J12" s="10">
        <f t="shared" si="0"/>
        <v>4</v>
      </c>
    </row>
    <row r="13" spans="1:10" ht="24.95" customHeight="1">
      <c r="A13" s="1" t="s">
        <v>9</v>
      </c>
      <c r="B13" s="9">
        <f t="shared" si="1"/>
        <v>1023</v>
      </c>
      <c r="C13" s="10">
        <v>758</v>
      </c>
      <c r="D13" s="10">
        <v>265</v>
      </c>
      <c r="E13" s="1" t="s">
        <v>9</v>
      </c>
      <c r="F13" s="9">
        <f t="shared" si="2"/>
        <v>1030</v>
      </c>
      <c r="G13" s="10">
        <v>762</v>
      </c>
      <c r="H13" s="10">
        <v>268</v>
      </c>
      <c r="I13" s="10">
        <f t="shared" si="0"/>
        <v>4</v>
      </c>
      <c r="J13" s="10">
        <f t="shared" si="0"/>
        <v>3</v>
      </c>
    </row>
    <row r="14" spans="1:10" ht="24.95" customHeight="1">
      <c r="A14" s="1" t="s">
        <v>10</v>
      </c>
      <c r="B14" s="9">
        <f t="shared" si="1"/>
        <v>991</v>
      </c>
      <c r="C14" s="10">
        <v>881</v>
      </c>
      <c r="D14" s="10">
        <v>110</v>
      </c>
      <c r="E14" s="1" t="s">
        <v>10</v>
      </c>
      <c r="F14" s="9">
        <f t="shared" si="2"/>
        <v>1017</v>
      </c>
      <c r="G14" s="10">
        <v>902</v>
      </c>
      <c r="H14" s="10">
        <v>115</v>
      </c>
      <c r="I14" s="10">
        <f t="shared" si="0"/>
        <v>21</v>
      </c>
      <c r="J14" s="10">
        <f t="shared" si="0"/>
        <v>5</v>
      </c>
    </row>
    <row r="15" spans="1:10" ht="24.95" customHeight="1">
      <c r="A15" s="1" t="s">
        <v>11</v>
      </c>
      <c r="B15" s="9">
        <f t="shared" si="1"/>
        <v>4563</v>
      </c>
      <c r="C15" s="10">
        <v>3876</v>
      </c>
      <c r="D15" s="10">
        <v>687</v>
      </c>
      <c r="E15" s="1" t="s">
        <v>11</v>
      </c>
      <c r="F15" s="9">
        <f t="shared" si="2"/>
        <v>4596</v>
      </c>
      <c r="G15" s="10">
        <v>3907</v>
      </c>
      <c r="H15" s="10">
        <v>689</v>
      </c>
      <c r="I15" s="10">
        <f t="shared" si="0"/>
        <v>31</v>
      </c>
      <c r="J15" s="10">
        <f t="shared" si="0"/>
        <v>2</v>
      </c>
    </row>
    <row r="16" spans="1:10" ht="24.95" customHeight="1">
      <c r="A16" s="1" t="s">
        <v>12</v>
      </c>
      <c r="B16" s="9">
        <f t="shared" si="1"/>
        <v>3352</v>
      </c>
      <c r="C16" s="10">
        <v>2875</v>
      </c>
      <c r="D16" s="10">
        <v>477</v>
      </c>
      <c r="E16" s="1" t="s">
        <v>12</v>
      </c>
      <c r="F16" s="9">
        <f t="shared" si="2"/>
        <v>3377</v>
      </c>
      <c r="G16" s="10">
        <v>2889</v>
      </c>
      <c r="H16" s="10">
        <v>488</v>
      </c>
      <c r="I16" s="10">
        <f t="shared" si="0"/>
        <v>14</v>
      </c>
      <c r="J16" s="10">
        <f t="shared" si="0"/>
        <v>11</v>
      </c>
    </row>
    <row r="17" spans="1:12" ht="24.95" customHeight="1">
      <c r="A17" s="1" t="s">
        <v>13</v>
      </c>
      <c r="B17" s="9">
        <f t="shared" si="1"/>
        <v>2081</v>
      </c>
      <c r="C17" s="10">
        <v>1849</v>
      </c>
      <c r="D17" s="10">
        <v>232</v>
      </c>
      <c r="E17" s="1" t="s">
        <v>13</v>
      </c>
      <c r="F17" s="9">
        <f t="shared" si="2"/>
        <v>2084</v>
      </c>
      <c r="G17" s="10">
        <v>1856</v>
      </c>
      <c r="H17" s="10">
        <v>228</v>
      </c>
      <c r="I17" s="10">
        <f t="shared" si="0"/>
        <v>7</v>
      </c>
      <c r="J17" s="10">
        <f t="shared" si="0"/>
        <v>-4</v>
      </c>
    </row>
    <row r="18" spans="1:12" ht="24.95" customHeight="1">
      <c r="A18" s="1" t="s">
        <v>116</v>
      </c>
      <c r="B18" s="9">
        <f>C18+D18</f>
        <v>74</v>
      </c>
      <c r="C18" s="10">
        <v>22</v>
      </c>
      <c r="D18" s="10">
        <v>52</v>
      </c>
      <c r="E18" s="1" t="s">
        <v>116</v>
      </c>
      <c r="F18" s="9">
        <f>G18+H18</f>
        <v>77</v>
      </c>
      <c r="G18" s="10">
        <v>21</v>
      </c>
      <c r="H18" s="10">
        <v>56</v>
      </c>
      <c r="I18" s="10">
        <f t="shared" si="0"/>
        <v>-1</v>
      </c>
      <c r="J18" s="10">
        <f t="shared" si="0"/>
        <v>4</v>
      </c>
    </row>
    <row r="19" spans="1:12" ht="24.95" customHeight="1">
      <c r="A19" s="1" t="s">
        <v>14</v>
      </c>
      <c r="B19" s="9">
        <f t="shared" ref="B19:B31" si="3">C19+D19</f>
        <v>2541</v>
      </c>
      <c r="C19" s="10">
        <v>2009</v>
      </c>
      <c r="D19" s="10">
        <v>532</v>
      </c>
      <c r="E19" s="1" t="s">
        <v>14</v>
      </c>
      <c r="F19" s="9">
        <f t="shared" si="2"/>
        <v>2560</v>
      </c>
      <c r="G19" s="10">
        <v>2031</v>
      </c>
      <c r="H19" s="10">
        <v>529</v>
      </c>
      <c r="I19" s="10">
        <f t="shared" si="0"/>
        <v>22</v>
      </c>
      <c r="J19" s="10">
        <f t="shared" si="0"/>
        <v>-3</v>
      </c>
      <c r="L19" s="21"/>
    </row>
    <row r="20" spans="1:12" ht="24.95" customHeight="1">
      <c r="A20" s="1" t="s">
        <v>17</v>
      </c>
      <c r="B20" s="9">
        <f t="shared" si="3"/>
        <v>980</v>
      </c>
      <c r="C20" s="10">
        <v>519</v>
      </c>
      <c r="D20" s="10">
        <v>461</v>
      </c>
      <c r="E20" s="1" t="s">
        <v>17</v>
      </c>
      <c r="F20" s="9">
        <f t="shared" si="2"/>
        <v>1000</v>
      </c>
      <c r="G20" s="10">
        <v>530</v>
      </c>
      <c r="H20" s="10">
        <v>470</v>
      </c>
      <c r="I20" s="10">
        <f t="shared" si="0"/>
        <v>11</v>
      </c>
      <c r="J20" s="10">
        <f t="shared" si="0"/>
        <v>9</v>
      </c>
    </row>
    <row r="21" spans="1:12" ht="24.95" customHeight="1">
      <c r="A21" s="1" t="s">
        <v>18</v>
      </c>
      <c r="B21" s="9">
        <f t="shared" si="3"/>
        <v>528</v>
      </c>
      <c r="C21" s="10">
        <v>292</v>
      </c>
      <c r="D21" s="10">
        <v>236</v>
      </c>
      <c r="E21" s="1" t="s">
        <v>18</v>
      </c>
      <c r="F21" s="9">
        <f t="shared" si="2"/>
        <v>547</v>
      </c>
      <c r="G21" s="10">
        <v>300</v>
      </c>
      <c r="H21" s="10">
        <v>247</v>
      </c>
      <c r="I21" s="10">
        <f t="shared" si="0"/>
        <v>8</v>
      </c>
      <c r="J21" s="10">
        <f t="shared" si="0"/>
        <v>11</v>
      </c>
    </row>
    <row r="22" spans="1:12" ht="24.95" customHeight="1">
      <c r="A22" s="1" t="s">
        <v>19</v>
      </c>
      <c r="B22" s="9">
        <f t="shared" si="3"/>
        <v>222</v>
      </c>
      <c r="C22" s="10">
        <v>88</v>
      </c>
      <c r="D22" s="10">
        <v>134</v>
      </c>
      <c r="E22" s="1" t="s">
        <v>19</v>
      </c>
      <c r="F22" s="9">
        <f t="shared" si="2"/>
        <v>216</v>
      </c>
      <c r="G22" s="10">
        <v>88</v>
      </c>
      <c r="H22" s="10">
        <v>128</v>
      </c>
      <c r="I22" s="10">
        <f t="shared" si="0"/>
        <v>0</v>
      </c>
      <c r="J22" s="10">
        <f t="shared" si="0"/>
        <v>-6</v>
      </c>
    </row>
    <row r="23" spans="1:12" ht="24.95" customHeight="1">
      <c r="A23" s="1" t="s">
        <v>20</v>
      </c>
      <c r="B23" s="9">
        <f t="shared" si="3"/>
        <v>249</v>
      </c>
      <c r="C23" s="10">
        <v>152</v>
      </c>
      <c r="D23" s="10">
        <v>97</v>
      </c>
      <c r="E23" s="1" t="s">
        <v>20</v>
      </c>
      <c r="F23" s="9">
        <f t="shared" si="2"/>
        <v>251</v>
      </c>
      <c r="G23" s="10">
        <v>153</v>
      </c>
      <c r="H23" s="10">
        <v>98</v>
      </c>
      <c r="I23" s="10">
        <f t="shared" si="0"/>
        <v>1</v>
      </c>
      <c r="J23" s="10">
        <f t="shared" si="0"/>
        <v>1</v>
      </c>
    </row>
    <row r="24" spans="1:12" ht="24.95" customHeight="1">
      <c r="A24" s="1" t="s">
        <v>21</v>
      </c>
      <c r="B24" s="9">
        <f t="shared" si="3"/>
        <v>245</v>
      </c>
      <c r="C24" s="10">
        <v>152</v>
      </c>
      <c r="D24" s="10">
        <v>93</v>
      </c>
      <c r="E24" s="1" t="s">
        <v>21</v>
      </c>
      <c r="F24" s="9">
        <f t="shared" si="2"/>
        <v>246</v>
      </c>
      <c r="G24" s="10">
        <v>152</v>
      </c>
      <c r="H24" s="10">
        <v>94</v>
      </c>
      <c r="I24" s="10">
        <f t="shared" si="0"/>
        <v>0</v>
      </c>
      <c r="J24" s="10">
        <f t="shared" si="0"/>
        <v>1</v>
      </c>
    </row>
    <row r="25" spans="1:12" ht="24.95" customHeight="1">
      <c r="A25" s="1" t="s">
        <v>22</v>
      </c>
      <c r="B25" s="9">
        <f t="shared" si="3"/>
        <v>814</v>
      </c>
      <c r="C25" s="10">
        <v>478</v>
      </c>
      <c r="D25" s="10">
        <v>336</v>
      </c>
      <c r="E25" s="1" t="s">
        <v>22</v>
      </c>
      <c r="F25" s="9">
        <f t="shared" si="2"/>
        <v>833</v>
      </c>
      <c r="G25" s="10">
        <v>481</v>
      </c>
      <c r="H25" s="10">
        <v>352</v>
      </c>
      <c r="I25" s="10">
        <f t="shared" si="0"/>
        <v>3</v>
      </c>
      <c r="J25" s="10">
        <f t="shared" si="0"/>
        <v>16</v>
      </c>
    </row>
    <row r="26" spans="1:12" ht="24.95" customHeight="1">
      <c r="A26" s="1" t="s">
        <v>23</v>
      </c>
      <c r="B26" s="9">
        <f t="shared" si="3"/>
        <v>808</v>
      </c>
      <c r="C26" s="10">
        <v>445</v>
      </c>
      <c r="D26" s="10">
        <v>363</v>
      </c>
      <c r="E26" s="1" t="s">
        <v>23</v>
      </c>
      <c r="F26" s="9">
        <f t="shared" si="2"/>
        <v>804</v>
      </c>
      <c r="G26" s="10">
        <v>442</v>
      </c>
      <c r="H26" s="10">
        <v>362</v>
      </c>
      <c r="I26" s="10">
        <f t="shared" si="0"/>
        <v>-3</v>
      </c>
      <c r="J26" s="10">
        <f t="shared" si="0"/>
        <v>-1</v>
      </c>
    </row>
    <row r="27" spans="1:12" ht="24.95" customHeight="1">
      <c r="A27" s="1" t="s">
        <v>24</v>
      </c>
      <c r="B27" s="9">
        <f t="shared" si="3"/>
        <v>199</v>
      </c>
      <c r="C27" s="10">
        <v>74</v>
      </c>
      <c r="D27" s="10">
        <v>125</v>
      </c>
      <c r="E27" s="1" t="s">
        <v>24</v>
      </c>
      <c r="F27" s="9">
        <f t="shared" si="2"/>
        <v>211</v>
      </c>
      <c r="G27" s="10">
        <v>78</v>
      </c>
      <c r="H27" s="10">
        <v>133</v>
      </c>
      <c r="I27" s="10">
        <f t="shared" si="0"/>
        <v>4</v>
      </c>
      <c r="J27" s="10">
        <f t="shared" si="0"/>
        <v>8</v>
      </c>
    </row>
    <row r="28" spans="1:12" ht="24.95" customHeight="1">
      <c r="A28" s="1" t="s">
        <v>25</v>
      </c>
      <c r="B28" s="9">
        <f t="shared" si="3"/>
        <v>234</v>
      </c>
      <c r="C28" s="10">
        <v>78</v>
      </c>
      <c r="D28" s="10">
        <v>156</v>
      </c>
      <c r="E28" s="1" t="s">
        <v>25</v>
      </c>
      <c r="F28" s="9">
        <f t="shared" si="2"/>
        <v>233</v>
      </c>
      <c r="G28" s="10">
        <v>79</v>
      </c>
      <c r="H28" s="10">
        <v>154</v>
      </c>
      <c r="I28" s="10">
        <f t="shared" si="0"/>
        <v>1</v>
      </c>
      <c r="J28" s="10">
        <f t="shared" si="0"/>
        <v>-2</v>
      </c>
    </row>
    <row r="29" spans="1:12" ht="24.95" customHeight="1">
      <c r="A29" s="1" t="s">
        <v>67</v>
      </c>
      <c r="B29" s="9">
        <f t="shared" si="3"/>
        <v>117</v>
      </c>
      <c r="C29" s="10">
        <v>33</v>
      </c>
      <c r="D29" s="10">
        <v>84</v>
      </c>
      <c r="E29" s="1" t="s">
        <v>67</v>
      </c>
      <c r="F29" s="9">
        <f t="shared" si="2"/>
        <v>122</v>
      </c>
      <c r="G29" s="10">
        <v>35</v>
      </c>
      <c r="H29" s="10">
        <v>87</v>
      </c>
      <c r="I29" s="10">
        <f t="shared" si="0"/>
        <v>2</v>
      </c>
      <c r="J29" s="10">
        <f t="shared" si="0"/>
        <v>3</v>
      </c>
    </row>
    <row r="30" spans="1:12" ht="27" customHeight="1">
      <c r="A30" s="1" t="s">
        <v>118</v>
      </c>
      <c r="B30" s="9">
        <f t="shared" si="3"/>
        <v>345</v>
      </c>
      <c r="C30" s="10">
        <v>179</v>
      </c>
      <c r="D30" s="10">
        <v>166</v>
      </c>
      <c r="E30" s="22" t="s">
        <v>114</v>
      </c>
      <c r="F30" s="9">
        <f t="shared" si="2"/>
        <v>347</v>
      </c>
      <c r="G30" s="10">
        <v>177</v>
      </c>
      <c r="H30" s="10">
        <v>170</v>
      </c>
      <c r="I30" s="10">
        <f t="shared" ref="I30:J32" si="4">SUM(G30-C30)</f>
        <v>-2</v>
      </c>
      <c r="J30" s="10">
        <f t="shared" si="4"/>
        <v>4</v>
      </c>
    </row>
    <row r="31" spans="1:12" ht="27" customHeight="1">
      <c r="A31" s="1" t="s">
        <v>119</v>
      </c>
      <c r="B31" s="9">
        <f t="shared" si="3"/>
        <v>737</v>
      </c>
      <c r="C31" s="10">
        <v>541</v>
      </c>
      <c r="D31" s="10">
        <v>196</v>
      </c>
      <c r="E31" s="22" t="s">
        <v>115</v>
      </c>
      <c r="F31" s="9">
        <f t="shared" si="2"/>
        <v>573</v>
      </c>
      <c r="G31" s="10">
        <v>453</v>
      </c>
      <c r="H31" s="10">
        <v>120</v>
      </c>
      <c r="I31" s="10">
        <f t="shared" si="4"/>
        <v>-88</v>
      </c>
      <c r="J31" s="10">
        <f t="shared" si="4"/>
        <v>-76</v>
      </c>
    </row>
    <row r="32" spans="1:12" ht="27" customHeight="1">
      <c r="A32" s="1" t="s">
        <v>142</v>
      </c>
      <c r="B32" s="9">
        <v>278</v>
      </c>
      <c r="C32" s="10">
        <v>104</v>
      </c>
      <c r="D32" s="10">
        <v>174</v>
      </c>
      <c r="E32" s="22" t="s">
        <v>115</v>
      </c>
      <c r="F32" s="9">
        <f t="shared" si="2"/>
        <v>285</v>
      </c>
      <c r="G32" s="10">
        <v>105</v>
      </c>
      <c r="H32" s="10">
        <v>180</v>
      </c>
      <c r="I32" s="10">
        <f t="shared" si="4"/>
        <v>1</v>
      </c>
      <c r="J32" s="10">
        <f t="shared" si="4"/>
        <v>6</v>
      </c>
    </row>
    <row r="33" spans="1:10" ht="27" customHeight="1">
      <c r="A33" s="1" t="s">
        <v>146</v>
      </c>
      <c r="B33" s="9"/>
      <c r="C33" s="10"/>
      <c r="D33" s="10"/>
      <c r="E33" s="22" t="s">
        <v>115</v>
      </c>
      <c r="F33" s="9">
        <f>G33+H33</f>
        <v>157</v>
      </c>
      <c r="G33" s="10">
        <v>82</v>
      </c>
      <c r="H33" s="10">
        <v>75</v>
      </c>
      <c r="I33" s="10">
        <f>SUM(G33-C33)</f>
        <v>82</v>
      </c>
      <c r="J33" s="10">
        <f>SUM(H33-D33)</f>
        <v>75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sheetPr>
    <pageSetUpPr fitToPage="1"/>
  </sheetPr>
  <dimension ref="A1:L35"/>
  <sheetViews>
    <sheetView workbookViewId="0">
      <selection activeCell="M17" sqref="M17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8" t="s">
        <v>27</v>
      </c>
      <c r="B3" s="160" t="s">
        <v>147</v>
      </c>
      <c r="C3" s="167"/>
      <c r="D3" s="168"/>
      <c r="E3" s="158" t="s">
        <v>27</v>
      </c>
      <c r="F3" s="169" t="s">
        <v>148</v>
      </c>
      <c r="G3" s="170"/>
      <c r="H3" s="171"/>
      <c r="I3" s="160" t="s">
        <v>2</v>
      </c>
      <c r="J3" s="168"/>
    </row>
    <row r="4" spans="1:10" ht="27.75" customHeight="1">
      <c r="A4" s="159"/>
      <c r="B4" s="7" t="s">
        <v>28</v>
      </c>
      <c r="C4" s="7" t="s">
        <v>0</v>
      </c>
      <c r="D4" s="7" t="s">
        <v>1</v>
      </c>
      <c r="E4" s="159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40739</v>
      </c>
      <c r="C5" s="25">
        <f>SUM(C6:C32)</f>
        <v>29394</v>
      </c>
      <c r="D5" s="25">
        <f>SUM(D6:D33)</f>
        <v>11345</v>
      </c>
      <c r="E5" s="8" t="s">
        <v>26</v>
      </c>
      <c r="F5" s="9">
        <f>G5+H5</f>
        <v>41029</v>
      </c>
      <c r="G5" s="25">
        <f>SUM(G6:G33)</f>
        <v>29598</v>
      </c>
      <c r="H5" s="25">
        <f>SUM(H6:H33)</f>
        <v>11431</v>
      </c>
      <c r="I5" s="25">
        <f>SUM(I6:I32)</f>
        <v>122</v>
      </c>
      <c r="J5" s="9">
        <f t="shared" ref="I5:J29" si="0">SUM(H5-D5)</f>
        <v>86</v>
      </c>
    </row>
    <row r="6" spans="1:10" ht="24.95" customHeight="1">
      <c r="A6" s="1" t="s">
        <v>3</v>
      </c>
      <c r="B6" s="9">
        <f>C6+D6</f>
        <v>2796</v>
      </c>
      <c r="C6" s="24">
        <v>1664</v>
      </c>
      <c r="D6" s="10">
        <v>1132</v>
      </c>
      <c r="E6" s="1" t="s">
        <v>3</v>
      </c>
      <c r="F6" s="9">
        <f>G6+H6</f>
        <v>2835</v>
      </c>
      <c r="G6" s="24">
        <v>1696</v>
      </c>
      <c r="H6" s="10">
        <v>1139</v>
      </c>
      <c r="I6" s="10">
        <f t="shared" si="0"/>
        <v>32</v>
      </c>
      <c r="J6" s="10">
        <f t="shared" si="0"/>
        <v>7</v>
      </c>
    </row>
    <row r="7" spans="1:10" ht="24.95" customHeight="1">
      <c r="A7" s="1" t="s">
        <v>4</v>
      </c>
      <c r="B7" s="9">
        <f>C7+D7</f>
        <v>2598</v>
      </c>
      <c r="C7" s="10">
        <v>1879</v>
      </c>
      <c r="D7" s="10">
        <v>719</v>
      </c>
      <c r="E7" s="1" t="s">
        <v>4</v>
      </c>
      <c r="F7" s="9">
        <f>G7+H7</f>
        <v>2648</v>
      </c>
      <c r="G7" s="10">
        <v>1906</v>
      </c>
      <c r="H7" s="10">
        <v>742</v>
      </c>
      <c r="I7" s="10">
        <f t="shared" si="0"/>
        <v>27</v>
      </c>
      <c r="J7" s="10">
        <f t="shared" si="0"/>
        <v>23</v>
      </c>
    </row>
    <row r="8" spans="1:10" ht="24.95" customHeight="1">
      <c r="A8" s="1" t="s">
        <v>5</v>
      </c>
      <c r="B8" s="9">
        <f t="shared" ref="B8:B17" si="1">C8+D8</f>
        <v>8260</v>
      </c>
      <c r="C8" s="10">
        <v>5208</v>
      </c>
      <c r="D8" s="10">
        <v>3052</v>
      </c>
      <c r="E8" s="1" t="s">
        <v>5</v>
      </c>
      <c r="F8" s="9">
        <f t="shared" ref="F8:F33" si="2">G8+H8</f>
        <v>8252</v>
      </c>
      <c r="G8" s="10">
        <v>5193</v>
      </c>
      <c r="H8" s="10">
        <v>3059</v>
      </c>
      <c r="I8" s="10">
        <f>SUM(G8-C8)</f>
        <v>-15</v>
      </c>
      <c r="J8" s="10">
        <f t="shared" si="0"/>
        <v>7</v>
      </c>
    </row>
    <row r="9" spans="1:10" ht="24.95" customHeight="1">
      <c r="A9" s="1" t="s">
        <v>61</v>
      </c>
      <c r="B9" s="9">
        <f t="shared" si="1"/>
        <v>3534</v>
      </c>
      <c r="C9" s="10">
        <v>2530</v>
      </c>
      <c r="D9" s="10">
        <v>1004</v>
      </c>
      <c r="E9" s="1" t="s">
        <v>61</v>
      </c>
      <c r="F9" s="9">
        <f t="shared" si="2"/>
        <v>3564</v>
      </c>
      <c r="G9" s="10">
        <v>2529</v>
      </c>
      <c r="H9" s="10">
        <v>1035</v>
      </c>
      <c r="I9" s="10">
        <f t="shared" si="0"/>
        <v>-1</v>
      </c>
      <c r="J9" s="10">
        <f t="shared" si="0"/>
        <v>31</v>
      </c>
    </row>
    <row r="10" spans="1:10" ht="24.95" customHeight="1">
      <c r="A10" s="1" t="s">
        <v>6</v>
      </c>
      <c r="B10" s="9">
        <f t="shared" si="1"/>
        <v>138</v>
      </c>
      <c r="C10" s="10">
        <v>84</v>
      </c>
      <c r="D10" s="10">
        <v>54</v>
      </c>
      <c r="E10" s="1" t="s">
        <v>6</v>
      </c>
      <c r="F10" s="9">
        <f t="shared" si="2"/>
        <v>134</v>
      </c>
      <c r="G10" s="10">
        <v>83</v>
      </c>
      <c r="H10" s="10">
        <v>51</v>
      </c>
      <c r="I10" s="10">
        <f t="shared" si="0"/>
        <v>-1</v>
      </c>
      <c r="J10" s="10">
        <f t="shared" si="0"/>
        <v>-3</v>
      </c>
    </row>
    <row r="11" spans="1:10" ht="24.95" customHeight="1">
      <c r="A11" s="1" t="s">
        <v>7</v>
      </c>
      <c r="B11" s="9">
        <f t="shared" si="1"/>
        <v>663</v>
      </c>
      <c r="C11" s="10">
        <v>535</v>
      </c>
      <c r="D11" s="10">
        <v>128</v>
      </c>
      <c r="E11" s="1" t="s">
        <v>7</v>
      </c>
      <c r="F11" s="9">
        <f t="shared" si="2"/>
        <v>656</v>
      </c>
      <c r="G11" s="10">
        <v>533</v>
      </c>
      <c r="H11" s="10">
        <v>123</v>
      </c>
      <c r="I11" s="10">
        <f t="shared" si="0"/>
        <v>-2</v>
      </c>
      <c r="J11" s="10">
        <f t="shared" si="0"/>
        <v>-5</v>
      </c>
    </row>
    <row r="12" spans="1:10" ht="24.95" customHeight="1">
      <c r="A12" s="1" t="s">
        <v>8</v>
      </c>
      <c r="B12" s="9">
        <f t="shared" si="1"/>
        <v>2266</v>
      </c>
      <c r="C12" s="10">
        <v>2053</v>
      </c>
      <c r="D12" s="10">
        <v>213</v>
      </c>
      <c r="E12" s="1" t="s">
        <v>8</v>
      </c>
      <c r="F12" s="9">
        <f t="shared" si="2"/>
        <v>2272</v>
      </c>
      <c r="G12" s="10">
        <v>2060</v>
      </c>
      <c r="H12" s="10">
        <v>212</v>
      </c>
      <c r="I12" s="10">
        <f t="shared" si="0"/>
        <v>7</v>
      </c>
      <c r="J12" s="10">
        <f t="shared" si="0"/>
        <v>-1</v>
      </c>
    </row>
    <row r="13" spans="1:10" ht="24.95" customHeight="1">
      <c r="A13" s="1" t="s">
        <v>9</v>
      </c>
      <c r="B13" s="9">
        <f t="shared" si="1"/>
        <v>1030</v>
      </c>
      <c r="C13" s="10">
        <v>762</v>
      </c>
      <c r="D13" s="10">
        <v>268</v>
      </c>
      <c r="E13" s="1" t="s">
        <v>9</v>
      </c>
      <c r="F13" s="9">
        <f t="shared" si="2"/>
        <v>1022</v>
      </c>
      <c r="G13" s="10">
        <v>753</v>
      </c>
      <c r="H13" s="10">
        <v>269</v>
      </c>
      <c r="I13" s="10">
        <f t="shared" si="0"/>
        <v>-9</v>
      </c>
      <c r="J13" s="10">
        <f t="shared" si="0"/>
        <v>1</v>
      </c>
    </row>
    <row r="14" spans="1:10" ht="24.95" customHeight="1">
      <c r="A14" s="1" t="s">
        <v>10</v>
      </c>
      <c r="B14" s="9">
        <f t="shared" si="1"/>
        <v>1017</v>
      </c>
      <c r="C14" s="10">
        <v>902</v>
      </c>
      <c r="D14" s="10">
        <v>115</v>
      </c>
      <c r="E14" s="1" t="s">
        <v>10</v>
      </c>
      <c r="F14" s="9">
        <f t="shared" si="2"/>
        <v>1015</v>
      </c>
      <c r="G14" s="10">
        <v>900</v>
      </c>
      <c r="H14" s="10">
        <v>115</v>
      </c>
      <c r="I14" s="10">
        <f t="shared" si="0"/>
        <v>-2</v>
      </c>
      <c r="J14" s="10">
        <f t="shared" si="0"/>
        <v>0</v>
      </c>
    </row>
    <row r="15" spans="1:10" ht="24.95" customHeight="1">
      <c r="A15" s="1" t="s">
        <v>11</v>
      </c>
      <c r="B15" s="9">
        <f t="shared" si="1"/>
        <v>4596</v>
      </c>
      <c r="C15" s="10">
        <v>3907</v>
      </c>
      <c r="D15" s="10">
        <v>689</v>
      </c>
      <c r="E15" s="1" t="s">
        <v>11</v>
      </c>
      <c r="F15" s="9">
        <f t="shared" si="2"/>
        <v>4607</v>
      </c>
      <c r="G15" s="10">
        <v>3915</v>
      </c>
      <c r="H15" s="10">
        <v>692</v>
      </c>
      <c r="I15" s="10">
        <f t="shared" si="0"/>
        <v>8</v>
      </c>
      <c r="J15" s="10">
        <f t="shared" si="0"/>
        <v>3</v>
      </c>
    </row>
    <row r="16" spans="1:10" ht="24.95" customHeight="1">
      <c r="A16" s="1" t="s">
        <v>12</v>
      </c>
      <c r="B16" s="9">
        <f t="shared" si="1"/>
        <v>3377</v>
      </c>
      <c r="C16" s="10">
        <v>2889</v>
      </c>
      <c r="D16" s="10">
        <v>488</v>
      </c>
      <c r="E16" s="1" t="s">
        <v>12</v>
      </c>
      <c r="F16" s="9">
        <f t="shared" si="2"/>
        <v>3404</v>
      </c>
      <c r="G16" s="10">
        <v>2920</v>
      </c>
      <c r="H16" s="10">
        <v>484</v>
      </c>
      <c r="I16" s="10">
        <f t="shared" si="0"/>
        <v>31</v>
      </c>
      <c r="J16" s="10">
        <f t="shared" si="0"/>
        <v>-4</v>
      </c>
    </row>
    <row r="17" spans="1:12" ht="24.95" customHeight="1">
      <c r="A17" s="1" t="s">
        <v>13</v>
      </c>
      <c r="B17" s="9">
        <f t="shared" si="1"/>
        <v>2084</v>
      </c>
      <c r="C17" s="10">
        <v>1856</v>
      </c>
      <c r="D17" s="10">
        <v>228</v>
      </c>
      <c r="E17" s="1" t="s">
        <v>13</v>
      </c>
      <c r="F17" s="9">
        <f t="shared" si="2"/>
        <v>2094</v>
      </c>
      <c r="G17" s="10">
        <v>1862</v>
      </c>
      <c r="H17" s="10">
        <v>232</v>
      </c>
      <c r="I17" s="10">
        <f t="shared" si="0"/>
        <v>6</v>
      </c>
      <c r="J17" s="10">
        <f t="shared" si="0"/>
        <v>4</v>
      </c>
    </row>
    <row r="18" spans="1:12" ht="24.95" customHeight="1">
      <c r="A18" s="1" t="s">
        <v>116</v>
      </c>
      <c r="B18" s="9">
        <f>C18+D18</f>
        <v>77</v>
      </c>
      <c r="C18" s="10">
        <v>21</v>
      </c>
      <c r="D18" s="10">
        <v>56</v>
      </c>
      <c r="E18" s="1" t="s">
        <v>116</v>
      </c>
      <c r="F18" s="9">
        <f>G18+H18</f>
        <v>82</v>
      </c>
      <c r="G18" s="10">
        <v>24</v>
      </c>
      <c r="H18" s="10">
        <v>58</v>
      </c>
      <c r="I18" s="10">
        <f t="shared" si="0"/>
        <v>3</v>
      </c>
      <c r="J18" s="10">
        <f t="shared" si="0"/>
        <v>2</v>
      </c>
    </row>
    <row r="19" spans="1:12" ht="24.95" customHeight="1">
      <c r="A19" s="1" t="s">
        <v>14</v>
      </c>
      <c r="B19" s="9">
        <f t="shared" ref="B19:B31" si="3">C19+D19</f>
        <v>2560</v>
      </c>
      <c r="C19" s="10">
        <v>2031</v>
      </c>
      <c r="D19" s="10">
        <v>529</v>
      </c>
      <c r="E19" s="1" t="s">
        <v>14</v>
      </c>
      <c r="F19" s="9">
        <f t="shared" si="2"/>
        <v>2572</v>
      </c>
      <c r="G19" s="10">
        <v>2049</v>
      </c>
      <c r="H19" s="10">
        <v>523</v>
      </c>
      <c r="I19" s="10">
        <f t="shared" si="0"/>
        <v>18</v>
      </c>
      <c r="J19" s="10">
        <f t="shared" si="0"/>
        <v>-6</v>
      </c>
      <c r="L19" s="21"/>
    </row>
    <row r="20" spans="1:12" ht="24.95" customHeight="1">
      <c r="A20" s="1" t="s">
        <v>17</v>
      </c>
      <c r="B20" s="9">
        <f t="shared" si="3"/>
        <v>1000</v>
      </c>
      <c r="C20" s="10">
        <v>530</v>
      </c>
      <c r="D20" s="10">
        <v>470</v>
      </c>
      <c r="E20" s="1" t="s">
        <v>17</v>
      </c>
      <c r="F20" s="9">
        <f t="shared" si="2"/>
        <v>1018</v>
      </c>
      <c r="G20" s="10">
        <v>533</v>
      </c>
      <c r="H20" s="10">
        <v>485</v>
      </c>
      <c r="I20" s="10">
        <f t="shared" si="0"/>
        <v>3</v>
      </c>
      <c r="J20" s="10">
        <f t="shared" si="0"/>
        <v>15</v>
      </c>
    </row>
    <row r="21" spans="1:12" ht="24.95" customHeight="1">
      <c r="A21" s="1" t="s">
        <v>18</v>
      </c>
      <c r="B21" s="9">
        <f t="shared" si="3"/>
        <v>547</v>
      </c>
      <c r="C21" s="10">
        <v>300</v>
      </c>
      <c r="D21" s="10">
        <v>247</v>
      </c>
      <c r="E21" s="1" t="s">
        <v>18</v>
      </c>
      <c r="F21" s="9">
        <f t="shared" si="2"/>
        <v>537</v>
      </c>
      <c r="G21" s="10">
        <v>300</v>
      </c>
      <c r="H21" s="10">
        <v>237</v>
      </c>
      <c r="I21" s="10">
        <f t="shared" si="0"/>
        <v>0</v>
      </c>
      <c r="J21" s="10">
        <f t="shared" si="0"/>
        <v>-10</v>
      </c>
    </row>
    <row r="22" spans="1:12" ht="24.95" customHeight="1">
      <c r="A22" s="1" t="s">
        <v>19</v>
      </c>
      <c r="B22" s="9">
        <f t="shared" si="3"/>
        <v>216</v>
      </c>
      <c r="C22" s="10">
        <v>88</v>
      </c>
      <c r="D22" s="10">
        <v>128</v>
      </c>
      <c r="E22" s="1" t="s">
        <v>19</v>
      </c>
      <c r="F22" s="9">
        <f t="shared" si="2"/>
        <v>224</v>
      </c>
      <c r="G22" s="10">
        <v>89</v>
      </c>
      <c r="H22" s="10">
        <v>135</v>
      </c>
      <c r="I22" s="10">
        <f t="shared" si="0"/>
        <v>1</v>
      </c>
      <c r="J22" s="10">
        <f t="shared" si="0"/>
        <v>7</v>
      </c>
    </row>
    <row r="23" spans="1:12" ht="24.95" customHeight="1">
      <c r="A23" s="1" t="s">
        <v>20</v>
      </c>
      <c r="B23" s="9">
        <f t="shared" si="3"/>
        <v>251</v>
      </c>
      <c r="C23" s="10">
        <v>153</v>
      </c>
      <c r="D23" s="10">
        <v>98</v>
      </c>
      <c r="E23" s="1" t="s">
        <v>20</v>
      </c>
      <c r="F23" s="9">
        <f t="shared" si="2"/>
        <v>251</v>
      </c>
      <c r="G23" s="10">
        <v>155</v>
      </c>
      <c r="H23" s="10">
        <v>96</v>
      </c>
      <c r="I23" s="10">
        <f t="shared" si="0"/>
        <v>2</v>
      </c>
      <c r="J23" s="10">
        <f t="shared" si="0"/>
        <v>-2</v>
      </c>
    </row>
    <row r="24" spans="1:12" ht="24.95" customHeight="1">
      <c r="A24" s="1" t="s">
        <v>21</v>
      </c>
      <c r="B24" s="9">
        <f t="shared" si="3"/>
        <v>246</v>
      </c>
      <c r="C24" s="10">
        <v>152</v>
      </c>
      <c r="D24" s="10">
        <v>94</v>
      </c>
      <c r="E24" s="1" t="s">
        <v>21</v>
      </c>
      <c r="F24" s="9">
        <f t="shared" si="2"/>
        <v>244</v>
      </c>
      <c r="G24" s="10">
        <v>151</v>
      </c>
      <c r="H24" s="10">
        <v>93</v>
      </c>
      <c r="I24" s="10">
        <f t="shared" si="0"/>
        <v>-1</v>
      </c>
      <c r="J24" s="10">
        <f t="shared" si="0"/>
        <v>-1</v>
      </c>
    </row>
    <row r="25" spans="1:12" ht="24.95" customHeight="1">
      <c r="A25" s="1" t="s">
        <v>22</v>
      </c>
      <c r="B25" s="9">
        <f t="shared" si="3"/>
        <v>833</v>
      </c>
      <c r="C25" s="10">
        <v>481</v>
      </c>
      <c r="D25" s="10">
        <v>352</v>
      </c>
      <c r="E25" s="1" t="s">
        <v>22</v>
      </c>
      <c r="F25" s="9">
        <f t="shared" si="2"/>
        <v>847</v>
      </c>
      <c r="G25" s="10">
        <v>488</v>
      </c>
      <c r="H25" s="10">
        <v>359</v>
      </c>
      <c r="I25" s="10">
        <f t="shared" si="0"/>
        <v>7</v>
      </c>
      <c r="J25" s="10">
        <f t="shared" si="0"/>
        <v>7</v>
      </c>
    </row>
    <row r="26" spans="1:12" ht="24.95" customHeight="1">
      <c r="A26" s="1" t="s">
        <v>23</v>
      </c>
      <c r="B26" s="9">
        <f t="shared" si="3"/>
        <v>804</v>
      </c>
      <c r="C26" s="10">
        <v>442</v>
      </c>
      <c r="D26" s="10">
        <v>362</v>
      </c>
      <c r="E26" s="1" t="s">
        <v>23</v>
      </c>
      <c r="F26" s="9">
        <f t="shared" si="2"/>
        <v>800</v>
      </c>
      <c r="G26" s="10">
        <v>439</v>
      </c>
      <c r="H26" s="10">
        <v>361</v>
      </c>
      <c r="I26" s="10">
        <f t="shared" si="0"/>
        <v>-3</v>
      </c>
      <c r="J26" s="10">
        <f t="shared" si="0"/>
        <v>-1</v>
      </c>
    </row>
    <row r="27" spans="1:12" ht="24.95" customHeight="1">
      <c r="A27" s="1" t="s">
        <v>24</v>
      </c>
      <c r="B27" s="9">
        <f t="shared" si="3"/>
        <v>211</v>
      </c>
      <c r="C27" s="10">
        <v>78</v>
      </c>
      <c r="D27" s="10">
        <v>133</v>
      </c>
      <c r="E27" s="1" t="s">
        <v>24</v>
      </c>
      <c r="F27" s="9">
        <f t="shared" si="2"/>
        <v>218</v>
      </c>
      <c r="G27" s="10">
        <v>83</v>
      </c>
      <c r="H27" s="10">
        <v>135</v>
      </c>
      <c r="I27" s="10">
        <f t="shared" si="0"/>
        <v>5</v>
      </c>
      <c r="J27" s="10">
        <f t="shared" si="0"/>
        <v>2</v>
      </c>
    </row>
    <row r="28" spans="1:12" ht="24.95" customHeight="1">
      <c r="A28" s="1" t="s">
        <v>25</v>
      </c>
      <c r="B28" s="9">
        <f t="shared" si="3"/>
        <v>233</v>
      </c>
      <c r="C28" s="10">
        <v>79</v>
      </c>
      <c r="D28" s="10">
        <v>154</v>
      </c>
      <c r="E28" s="1" t="s">
        <v>25</v>
      </c>
      <c r="F28" s="9">
        <f t="shared" si="2"/>
        <v>237</v>
      </c>
      <c r="G28" s="10">
        <v>80</v>
      </c>
      <c r="H28" s="10">
        <v>157</v>
      </c>
      <c r="I28" s="10">
        <f t="shared" si="0"/>
        <v>1</v>
      </c>
      <c r="J28" s="10">
        <f t="shared" si="0"/>
        <v>3</v>
      </c>
    </row>
    <row r="29" spans="1:12" ht="24.95" customHeight="1">
      <c r="A29" s="1" t="s">
        <v>67</v>
      </c>
      <c r="B29" s="9">
        <f t="shared" si="3"/>
        <v>122</v>
      </c>
      <c r="C29" s="10">
        <v>35</v>
      </c>
      <c r="D29" s="10">
        <v>87</v>
      </c>
      <c r="E29" s="1" t="s">
        <v>67</v>
      </c>
      <c r="F29" s="9">
        <f t="shared" si="2"/>
        <v>119</v>
      </c>
      <c r="G29" s="10">
        <v>35</v>
      </c>
      <c r="H29" s="10">
        <v>84</v>
      </c>
      <c r="I29" s="10">
        <f t="shared" si="0"/>
        <v>0</v>
      </c>
      <c r="J29" s="10">
        <f t="shared" si="0"/>
        <v>-3</v>
      </c>
    </row>
    <row r="30" spans="1:12" ht="27" customHeight="1">
      <c r="A30" s="1" t="s">
        <v>118</v>
      </c>
      <c r="B30" s="9">
        <f t="shared" si="3"/>
        <v>347</v>
      </c>
      <c r="C30" s="10">
        <v>177</v>
      </c>
      <c r="D30" s="10">
        <v>170</v>
      </c>
      <c r="E30" s="22" t="s">
        <v>114</v>
      </c>
      <c r="F30" s="9">
        <f t="shared" si="2"/>
        <v>351</v>
      </c>
      <c r="G30" s="10">
        <v>177</v>
      </c>
      <c r="H30" s="10">
        <v>174</v>
      </c>
      <c r="I30" s="10">
        <f t="shared" ref="I30:J33" si="4">SUM(G30-C30)</f>
        <v>0</v>
      </c>
      <c r="J30" s="10">
        <f t="shared" si="4"/>
        <v>4</v>
      </c>
    </row>
    <row r="31" spans="1:12" ht="27" customHeight="1">
      <c r="A31" s="1" t="s">
        <v>119</v>
      </c>
      <c r="B31" s="9">
        <f t="shared" si="3"/>
        <v>573</v>
      </c>
      <c r="C31" s="10">
        <v>453</v>
      </c>
      <c r="D31" s="10">
        <v>120</v>
      </c>
      <c r="E31" s="22" t="s">
        <v>115</v>
      </c>
      <c r="F31" s="9">
        <f t="shared" si="2"/>
        <v>579</v>
      </c>
      <c r="G31" s="10">
        <v>458</v>
      </c>
      <c r="H31" s="10">
        <v>121</v>
      </c>
      <c r="I31" s="10">
        <f t="shared" si="4"/>
        <v>5</v>
      </c>
      <c r="J31" s="10">
        <f t="shared" si="4"/>
        <v>1</v>
      </c>
    </row>
    <row r="32" spans="1:12" ht="27" customHeight="1">
      <c r="A32" s="1" t="s">
        <v>142</v>
      </c>
      <c r="B32" s="9">
        <v>278</v>
      </c>
      <c r="C32" s="10">
        <v>105</v>
      </c>
      <c r="D32" s="10">
        <v>180</v>
      </c>
      <c r="E32" s="22" t="s">
        <v>115</v>
      </c>
      <c r="F32" s="9">
        <f t="shared" si="2"/>
        <v>287</v>
      </c>
      <c r="G32" s="10">
        <v>105</v>
      </c>
      <c r="H32" s="10">
        <v>182</v>
      </c>
      <c r="I32" s="10">
        <f t="shared" si="4"/>
        <v>0</v>
      </c>
      <c r="J32" s="10">
        <f t="shared" si="4"/>
        <v>2</v>
      </c>
    </row>
    <row r="33" spans="1:10" ht="27" customHeight="1">
      <c r="A33" s="1" t="s">
        <v>146</v>
      </c>
      <c r="B33" s="9"/>
      <c r="C33" s="10">
        <v>82</v>
      </c>
      <c r="D33" s="10">
        <v>75</v>
      </c>
      <c r="E33" s="22" t="s">
        <v>115</v>
      </c>
      <c r="F33" s="9">
        <f t="shared" si="2"/>
        <v>160</v>
      </c>
      <c r="G33" s="10">
        <v>82</v>
      </c>
      <c r="H33" s="10">
        <v>78</v>
      </c>
      <c r="I33" s="10">
        <f t="shared" si="4"/>
        <v>0</v>
      </c>
      <c r="J33" s="10">
        <f t="shared" si="4"/>
        <v>3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sheetPr>
    <pageSetUpPr fitToPage="1"/>
  </sheetPr>
  <dimension ref="A1:L35"/>
  <sheetViews>
    <sheetView workbookViewId="0">
      <selection activeCell="M15" sqref="M15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8" t="s">
        <v>27</v>
      </c>
      <c r="B3" s="160" t="s">
        <v>148</v>
      </c>
      <c r="C3" s="167"/>
      <c r="D3" s="168"/>
      <c r="E3" s="158" t="s">
        <v>27</v>
      </c>
      <c r="F3" s="169" t="s">
        <v>149</v>
      </c>
      <c r="G3" s="170"/>
      <c r="H3" s="171"/>
      <c r="I3" s="160" t="s">
        <v>2</v>
      </c>
      <c r="J3" s="168"/>
    </row>
    <row r="4" spans="1:10" ht="27.75" customHeight="1">
      <c r="A4" s="159"/>
      <c r="B4" s="7" t="s">
        <v>28</v>
      </c>
      <c r="C4" s="7" t="s">
        <v>0</v>
      </c>
      <c r="D4" s="7" t="s">
        <v>1</v>
      </c>
      <c r="E4" s="159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40947</v>
      </c>
      <c r="C5" s="25">
        <f>SUM(C6:C32)</f>
        <v>29516</v>
      </c>
      <c r="D5" s="25">
        <f>SUM(D6:D33)</f>
        <v>11431</v>
      </c>
      <c r="E5" s="8" t="s">
        <v>26</v>
      </c>
      <c r="F5" s="9">
        <f>G5+H5</f>
        <v>40352</v>
      </c>
      <c r="G5" s="25">
        <f>SUM(G6:G33)</f>
        <v>29107</v>
      </c>
      <c r="H5" s="25">
        <f>SUM(H6:H33)</f>
        <v>11245</v>
      </c>
      <c r="I5" s="25">
        <f>SUM(I6:I32)</f>
        <v>-492</v>
      </c>
      <c r="J5" s="9">
        <f t="shared" ref="I5:J29" si="0">SUM(H5-D5)</f>
        <v>-186</v>
      </c>
    </row>
    <row r="6" spans="1:10" ht="24.95" customHeight="1">
      <c r="A6" s="1" t="s">
        <v>3</v>
      </c>
      <c r="B6" s="9">
        <f>C6+D6</f>
        <v>2835</v>
      </c>
      <c r="C6" s="24">
        <v>1696</v>
      </c>
      <c r="D6" s="10">
        <v>1139</v>
      </c>
      <c r="E6" s="1" t="s">
        <v>3</v>
      </c>
      <c r="F6" s="9">
        <f>G6+H6</f>
        <v>2737</v>
      </c>
      <c r="G6" s="24">
        <v>1635</v>
      </c>
      <c r="H6" s="10">
        <v>1102</v>
      </c>
      <c r="I6" s="10">
        <f t="shared" si="0"/>
        <v>-61</v>
      </c>
      <c r="J6" s="10">
        <f t="shared" si="0"/>
        <v>-37</v>
      </c>
    </row>
    <row r="7" spans="1:10" ht="24.95" customHeight="1">
      <c r="A7" s="1" t="s">
        <v>4</v>
      </c>
      <c r="B7" s="9">
        <f>C7+D7</f>
        <v>2648</v>
      </c>
      <c r="C7" s="10">
        <v>1906</v>
      </c>
      <c r="D7" s="10">
        <v>742</v>
      </c>
      <c r="E7" s="1" t="s">
        <v>4</v>
      </c>
      <c r="F7" s="9">
        <f>G7+H7</f>
        <v>2623</v>
      </c>
      <c r="G7" s="10">
        <v>1889</v>
      </c>
      <c r="H7" s="10">
        <v>734</v>
      </c>
      <c r="I7" s="10">
        <f t="shared" si="0"/>
        <v>-17</v>
      </c>
      <c r="J7" s="10">
        <f t="shared" si="0"/>
        <v>-8</v>
      </c>
    </row>
    <row r="8" spans="1:10" ht="24.95" customHeight="1">
      <c r="A8" s="1" t="s">
        <v>5</v>
      </c>
      <c r="B8" s="9">
        <f t="shared" ref="B8:B17" si="1">C8+D8</f>
        <v>8252</v>
      </c>
      <c r="C8" s="10">
        <v>5193</v>
      </c>
      <c r="D8" s="10">
        <v>3059</v>
      </c>
      <c r="E8" s="1" t="s">
        <v>5</v>
      </c>
      <c r="F8" s="9">
        <f t="shared" ref="F8:F33" si="2">G8+H8</f>
        <v>8129</v>
      </c>
      <c r="G8" s="10">
        <v>5123</v>
      </c>
      <c r="H8" s="10">
        <v>3006</v>
      </c>
      <c r="I8" s="10">
        <f>SUM(G8-C8)</f>
        <v>-70</v>
      </c>
      <c r="J8" s="10">
        <f t="shared" si="0"/>
        <v>-53</v>
      </c>
    </row>
    <row r="9" spans="1:10" ht="24.95" customHeight="1">
      <c r="A9" s="1" t="s">
        <v>61</v>
      </c>
      <c r="B9" s="9">
        <f t="shared" si="1"/>
        <v>3564</v>
      </c>
      <c r="C9" s="10">
        <v>2529</v>
      </c>
      <c r="D9" s="10">
        <v>1035</v>
      </c>
      <c r="E9" s="1" t="s">
        <v>61</v>
      </c>
      <c r="F9" s="9">
        <f t="shared" si="2"/>
        <v>3491</v>
      </c>
      <c r="G9" s="10">
        <v>2478</v>
      </c>
      <c r="H9" s="10">
        <v>1013</v>
      </c>
      <c r="I9" s="10">
        <f t="shared" si="0"/>
        <v>-51</v>
      </c>
      <c r="J9" s="10">
        <f t="shared" si="0"/>
        <v>-22</v>
      </c>
    </row>
    <row r="10" spans="1:10" ht="24.95" customHeight="1">
      <c r="A10" s="1" t="s">
        <v>6</v>
      </c>
      <c r="B10" s="9">
        <f t="shared" si="1"/>
        <v>134</v>
      </c>
      <c r="C10" s="10">
        <v>83</v>
      </c>
      <c r="D10" s="10">
        <v>51</v>
      </c>
      <c r="E10" s="1" t="s">
        <v>6</v>
      </c>
      <c r="F10" s="9">
        <f t="shared" si="2"/>
        <v>131</v>
      </c>
      <c r="G10" s="10">
        <v>81</v>
      </c>
      <c r="H10" s="10">
        <v>50</v>
      </c>
      <c r="I10" s="10">
        <f t="shared" si="0"/>
        <v>-2</v>
      </c>
      <c r="J10" s="10">
        <f t="shared" si="0"/>
        <v>-1</v>
      </c>
    </row>
    <row r="11" spans="1:10" ht="24.95" customHeight="1">
      <c r="A11" s="1" t="s">
        <v>7</v>
      </c>
      <c r="B11" s="9">
        <f t="shared" si="1"/>
        <v>656</v>
      </c>
      <c r="C11" s="10">
        <v>533</v>
      </c>
      <c r="D11" s="10">
        <v>123</v>
      </c>
      <c r="E11" s="1" t="s">
        <v>7</v>
      </c>
      <c r="F11" s="9">
        <f t="shared" si="2"/>
        <v>652</v>
      </c>
      <c r="G11" s="10">
        <v>530</v>
      </c>
      <c r="H11" s="10">
        <v>122</v>
      </c>
      <c r="I11" s="10">
        <f t="shared" si="0"/>
        <v>-3</v>
      </c>
      <c r="J11" s="10">
        <f t="shared" si="0"/>
        <v>-1</v>
      </c>
    </row>
    <row r="12" spans="1:10" ht="24.95" customHeight="1">
      <c r="A12" s="1" t="s">
        <v>8</v>
      </c>
      <c r="B12" s="9">
        <f t="shared" si="1"/>
        <v>2272</v>
      </c>
      <c r="C12" s="10">
        <v>2060</v>
      </c>
      <c r="D12" s="10">
        <v>212</v>
      </c>
      <c r="E12" s="1" t="s">
        <v>8</v>
      </c>
      <c r="F12" s="9">
        <f t="shared" si="2"/>
        <v>2239</v>
      </c>
      <c r="G12" s="10">
        <v>2030</v>
      </c>
      <c r="H12" s="10">
        <v>209</v>
      </c>
      <c r="I12" s="10">
        <f t="shared" si="0"/>
        <v>-30</v>
      </c>
      <c r="J12" s="10">
        <f t="shared" si="0"/>
        <v>-3</v>
      </c>
    </row>
    <row r="13" spans="1:10" ht="24.95" customHeight="1">
      <c r="A13" s="1" t="s">
        <v>9</v>
      </c>
      <c r="B13" s="9">
        <f t="shared" si="1"/>
        <v>1022</v>
      </c>
      <c r="C13" s="10">
        <v>753</v>
      </c>
      <c r="D13" s="10">
        <v>269</v>
      </c>
      <c r="E13" s="1" t="s">
        <v>9</v>
      </c>
      <c r="F13" s="9">
        <f t="shared" si="2"/>
        <v>1005</v>
      </c>
      <c r="G13" s="10">
        <v>742</v>
      </c>
      <c r="H13" s="10">
        <v>263</v>
      </c>
      <c r="I13" s="10">
        <f t="shared" si="0"/>
        <v>-11</v>
      </c>
      <c r="J13" s="10">
        <f t="shared" si="0"/>
        <v>-6</v>
      </c>
    </row>
    <row r="14" spans="1:10" ht="24.95" customHeight="1">
      <c r="A14" s="1" t="s">
        <v>10</v>
      </c>
      <c r="B14" s="9">
        <f t="shared" si="1"/>
        <v>1015</v>
      </c>
      <c r="C14" s="10">
        <v>900</v>
      </c>
      <c r="D14" s="10">
        <v>115</v>
      </c>
      <c r="E14" s="1" t="s">
        <v>10</v>
      </c>
      <c r="F14" s="9">
        <f t="shared" si="2"/>
        <v>994</v>
      </c>
      <c r="G14" s="10">
        <v>883</v>
      </c>
      <c r="H14" s="10">
        <v>111</v>
      </c>
      <c r="I14" s="10">
        <f t="shared" si="0"/>
        <v>-17</v>
      </c>
      <c r="J14" s="10">
        <f t="shared" si="0"/>
        <v>-4</v>
      </c>
    </row>
    <row r="15" spans="1:10" ht="24.95" customHeight="1">
      <c r="A15" s="1" t="s">
        <v>11</v>
      </c>
      <c r="B15" s="9">
        <f t="shared" si="1"/>
        <v>4607</v>
      </c>
      <c r="C15" s="10">
        <v>3915</v>
      </c>
      <c r="D15" s="10">
        <v>692</v>
      </c>
      <c r="E15" s="1" t="s">
        <v>11</v>
      </c>
      <c r="F15" s="9">
        <f t="shared" si="2"/>
        <v>4544</v>
      </c>
      <c r="G15" s="10">
        <v>3860</v>
      </c>
      <c r="H15" s="10">
        <v>684</v>
      </c>
      <c r="I15" s="10">
        <f t="shared" si="0"/>
        <v>-55</v>
      </c>
      <c r="J15" s="10">
        <f t="shared" si="0"/>
        <v>-8</v>
      </c>
    </row>
    <row r="16" spans="1:10" ht="24.95" customHeight="1">
      <c r="A16" s="1" t="s">
        <v>12</v>
      </c>
      <c r="B16" s="9">
        <f t="shared" si="1"/>
        <v>3404</v>
      </c>
      <c r="C16" s="10">
        <v>2920</v>
      </c>
      <c r="D16" s="10">
        <v>484</v>
      </c>
      <c r="E16" s="1" t="s">
        <v>12</v>
      </c>
      <c r="F16" s="9">
        <f t="shared" si="2"/>
        <v>3392</v>
      </c>
      <c r="G16" s="10">
        <v>2909</v>
      </c>
      <c r="H16" s="10">
        <v>483</v>
      </c>
      <c r="I16" s="10">
        <f t="shared" si="0"/>
        <v>-11</v>
      </c>
      <c r="J16" s="10">
        <f t="shared" si="0"/>
        <v>-1</v>
      </c>
    </row>
    <row r="17" spans="1:12" ht="24.95" customHeight="1">
      <c r="A17" s="1" t="s">
        <v>13</v>
      </c>
      <c r="B17" s="9">
        <f t="shared" si="1"/>
        <v>2094</v>
      </c>
      <c r="C17" s="10">
        <v>1862</v>
      </c>
      <c r="D17" s="10">
        <v>232</v>
      </c>
      <c r="E17" s="1" t="s">
        <v>13</v>
      </c>
      <c r="F17" s="9">
        <f t="shared" si="2"/>
        <v>2068</v>
      </c>
      <c r="G17" s="10">
        <v>1848</v>
      </c>
      <c r="H17" s="10">
        <v>220</v>
      </c>
      <c r="I17" s="10">
        <f t="shared" si="0"/>
        <v>-14</v>
      </c>
      <c r="J17" s="10">
        <f t="shared" si="0"/>
        <v>-12</v>
      </c>
    </row>
    <row r="18" spans="1:12" ht="24.95" customHeight="1">
      <c r="A18" s="1" t="s">
        <v>116</v>
      </c>
      <c r="B18" s="9">
        <f>C18+D18</f>
        <v>82</v>
      </c>
      <c r="C18" s="10">
        <v>24</v>
      </c>
      <c r="D18" s="10">
        <v>58</v>
      </c>
      <c r="E18" s="1" t="s">
        <v>116</v>
      </c>
      <c r="F18" s="9">
        <f>G18+H18</f>
        <v>81</v>
      </c>
      <c r="G18" s="10">
        <v>25</v>
      </c>
      <c r="H18" s="10">
        <v>56</v>
      </c>
      <c r="I18" s="10">
        <f t="shared" si="0"/>
        <v>1</v>
      </c>
      <c r="J18" s="10">
        <f t="shared" si="0"/>
        <v>-2</v>
      </c>
    </row>
    <row r="19" spans="1:12" ht="24.95" customHeight="1">
      <c r="A19" s="1" t="s">
        <v>14</v>
      </c>
      <c r="B19" s="9">
        <f t="shared" ref="B19:B31" si="3">C19+D19</f>
        <v>2572</v>
      </c>
      <c r="C19" s="10">
        <v>2049</v>
      </c>
      <c r="D19" s="10">
        <v>523</v>
      </c>
      <c r="E19" s="1" t="s">
        <v>14</v>
      </c>
      <c r="F19" s="9">
        <f t="shared" si="2"/>
        <v>2503</v>
      </c>
      <c r="G19" s="10">
        <v>1994</v>
      </c>
      <c r="H19" s="10">
        <v>509</v>
      </c>
      <c r="I19" s="10">
        <f t="shared" si="0"/>
        <v>-55</v>
      </c>
      <c r="J19" s="10">
        <f t="shared" si="0"/>
        <v>-14</v>
      </c>
      <c r="L19" s="21"/>
    </row>
    <row r="20" spans="1:12" ht="24.95" customHeight="1">
      <c r="A20" s="1" t="s">
        <v>17</v>
      </c>
      <c r="B20" s="9">
        <f t="shared" si="3"/>
        <v>1018</v>
      </c>
      <c r="C20" s="10">
        <v>533</v>
      </c>
      <c r="D20" s="10">
        <v>485</v>
      </c>
      <c r="E20" s="1" t="s">
        <v>17</v>
      </c>
      <c r="F20" s="9">
        <f t="shared" si="2"/>
        <v>1014</v>
      </c>
      <c r="G20" s="10">
        <v>524</v>
      </c>
      <c r="H20" s="10">
        <v>490</v>
      </c>
      <c r="I20" s="10">
        <f t="shared" si="0"/>
        <v>-9</v>
      </c>
      <c r="J20" s="10">
        <f t="shared" si="0"/>
        <v>5</v>
      </c>
    </row>
    <row r="21" spans="1:12" ht="24.95" customHeight="1">
      <c r="A21" s="1" t="s">
        <v>18</v>
      </c>
      <c r="B21" s="9">
        <f t="shared" si="3"/>
        <v>537</v>
      </c>
      <c r="C21" s="10">
        <v>300</v>
      </c>
      <c r="D21" s="10">
        <v>237</v>
      </c>
      <c r="E21" s="1" t="s">
        <v>18</v>
      </c>
      <c r="F21" s="9">
        <f t="shared" si="2"/>
        <v>515</v>
      </c>
      <c r="G21" s="10">
        <v>288</v>
      </c>
      <c r="H21" s="10">
        <v>227</v>
      </c>
      <c r="I21" s="10">
        <f t="shared" si="0"/>
        <v>-12</v>
      </c>
      <c r="J21" s="10">
        <f t="shared" si="0"/>
        <v>-10</v>
      </c>
    </row>
    <row r="22" spans="1:12" ht="24.95" customHeight="1">
      <c r="A22" s="1" t="s">
        <v>19</v>
      </c>
      <c r="B22" s="9">
        <f t="shared" si="3"/>
        <v>224</v>
      </c>
      <c r="C22" s="10">
        <v>89</v>
      </c>
      <c r="D22" s="10">
        <v>135</v>
      </c>
      <c r="E22" s="1" t="s">
        <v>19</v>
      </c>
      <c r="F22" s="9">
        <f t="shared" si="2"/>
        <v>230</v>
      </c>
      <c r="G22" s="10">
        <v>88</v>
      </c>
      <c r="H22" s="10">
        <v>142</v>
      </c>
      <c r="I22" s="10">
        <f t="shared" si="0"/>
        <v>-1</v>
      </c>
      <c r="J22" s="10">
        <f t="shared" si="0"/>
        <v>7</v>
      </c>
    </row>
    <row r="23" spans="1:12" ht="24.95" customHeight="1">
      <c r="A23" s="1" t="s">
        <v>20</v>
      </c>
      <c r="B23" s="9">
        <f t="shared" si="3"/>
        <v>251</v>
      </c>
      <c r="C23" s="10">
        <v>155</v>
      </c>
      <c r="D23" s="10">
        <v>96</v>
      </c>
      <c r="E23" s="1" t="s">
        <v>20</v>
      </c>
      <c r="F23" s="9">
        <f t="shared" si="2"/>
        <v>247</v>
      </c>
      <c r="G23" s="10">
        <v>153</v>
      </c>
      <c r="H23" s="10">
        <v>94</v>
      </c>
      <c r="I23" s="10">
        <f t="shared" si="0"/>
        <v>-2</v>
      </c>
      <c r="J23" s="10">
        <f t="shared" si="0"/>
        <v>-2</v>
      </c>
    </row>
    <row r="24" spans="1:12" ht="24.95" customHeight="1">
      <c r="A24" s="1" t="s">
        <v>21</v>
      </c>
      <c r="B24" s="9">
        <f t="shared" si="3"/>
        <v>244</v>
      </c>
      <c r="C24" s="10">
        <v>151</v>
      </c>
      <c r="D24" s="10">
        <v>93</v>
      </c>
      <c r="E24" s="1" t="s">
        <v>21</v>
      </c>
      <c r="F24" s="9">
        <f t="shared" si="2"/>
        <v>238</v>
      </c>
      <c r="G24" s="10">
        <v>145</v>
      </c>
      <c r="H24" s="10">
        <v>93</v>
      </c>
      <c r="I24" s="10">
        <f t="shared" si="0"/>
        <v>-6</v>
      </c>
      <c r="J24" s="10">
        <f t="shared" si="0"/>
        <v>0</v>
      </c>
    </row>
    <row r="25" spans="1:12" ht="24.95" customHeight="1">
      <c r="A25" s="1" t="s">
        <v>22</v>
      </c>
      <c r="B25" s="9">
        <f t="shared" si="3"/>
        <v>847</v>
      </c>
      <c r="C25" s="10">
        <v>488</v>
      </c>
      <c r="D25" s="10">
        <v>359</v>
      </c>
      <c r="E25" s="1" t="s">
        <v>22</v>
      </c>
      <c r="F25" s="9">
        <f t="shared" si="2"/>
        <v>832</v>
      </c>
      <c r="G25" s="10">
        <v>482</v>
      </c>
      <c r="H25" s="10">
        <v>350</v>
      </c>
      <c r="I25" s="10">
        <f t="shared" si="0"/>
        <v>-6</v>
      </c>
      <c r="J25" s="10">
        <f t="shared" si="0"/>
        <v>-9</v>
      </c>
    </row>
    <row r="26" spans="1:12" ht="24.95" customHeight="1">
      <c r="A26" s="1" t="s">
        <v>23</v>
      </c>
      <c r="B26" s="9">
        <f t="shared" si="3"/>
        <v>800</v>
      </c>
      <c r="C26" s="10">
        <v>439</v>
      </c>
      <c r="D26" s="10">
        <v>361</v>
      </c>
      <c r="E26" s="1" t="s">
        <v>23</v>
      </c>
      <c r="F26" s="9">
        <f t="shared" si="2"/>
        <v>778</v>
      </c>
      <c r="G26" s="10">
        <v>425</v>
      </c>
      <c r="H26" s="10">
        <v>353</v>
      </c>
      <c r="I26" s="10">
        <f t="shared" si="0"/>
        <v>-14</v>
      </c>
      <c r="J26" s="10">
        <f t="shared" si="0"/>
        <v>-8</v>
      </c>
    </row>
    <row r="27" spans="1:12" ht="24.95" customHeight="1">
      <c r="A27" s="1" t="s">
        <v>24</v>
      </c>
      <c r="B27" s="9">
        <f t="shared" si="3"/>
        <v>218</v>
      </c>
      <c r="C27" s="10">
        <v>83</v>
      </c>
      <c r="D27" s="10">
        <v>135</v>
      </c>
      <c r="E27" s="1" t="s">
        <v>24</v>
      </c>
      <c r="F27" s="9">
        <f t="shared" si="2"/>
        <v>216</v>
      </c>
      <c r="G27" s="10">
        <v>81</v>
      </c>
      <c r="H27" s="10">
        <v>135</v>
      </c>
      <c r="I27" s="10">
        <f t="shared" si="0"/>
        <v>-2</v>
      </c>
      <c r="J27" s="10">
        <f t="shared" si="0"/>
        <v>0</v>
      </c>
    </row>
    <row r="28" spans="1:12" ht="24.95" customHeight="1">
      <c r="A28" s="1" t="s">
        <v>25</v>
      </c>
      <c r="B28" s="9">
        <f t="shared" si="3"/>
        <v>237</v>
      </c>
      <c r="C28" s="10">
        <v>80</v>
      </c>
      <c r="D28" s="10">
        <v>157</v>
      </c>
      <c r="E28" s="1" t="s">
        <v>25</v>
      </c>
      <c r="F28" s="9">
        <f t="shared" si="2"/>
        <v>238</v>
      </c>
      <c r="G28" s="10">
        <v>81</v>
      </c>
      <c r="H28" s="10">
        <v>157</v>
      </c>
      <c r="I28" s="10">
        <f t="shared" si="0"/>
        <v>1</v>
      </c>
      <c r="J28" s="10">
        <f t="shared" si="0"/>
        <v>0</v>
      </c>
    </row>
    <row r="29" spans="1:12" ht="24.95" customHeight="1">
      <c r="A29" s="1" t="s">
        <v>67</v>
      </c>
      <c r="B29" s="9">
        <f t="shared" si="3"/>
        <v>119</v>
      </c>
      <c r="C29" s="10">
        <v>35</v>
      </c>
      <c r="D29" s="10">
        <v>84</v>
      </c>
      <c r="E29" s="1" t="s">
        <v>67</v>
      </c>
      <c r="F29" s="9">
        <f t="shared" si="2"/>
        <v>123</v>
      </c>
      <c r="G29" s="10">
        <v>36</v>
      </c>
      <c r="H29" s="10">
        <v>87</v>
      </c>
      <c r="I29" s="10">
        <f t="shared" si="0"/>
        <v>1</v>
      </c>
      <c r="J29" s="10">
        <f t="shared" si="0"/>
        <v>3</v>
      </c>
    </row>
    <row r="30" spans="1:12" ht="27" customHeight="1">
      <c r="A30" s="1" t="s">
        <v>118</v>
      </c>
      <c r="B30" s="9">
        <f t="shared" si="3"/>
        <v>351</v>
      </c>
      <c r="C30" s="10">
        <v>177</v>
      </c>
      <c r="D30" s="10">
        <v>174</v>
      </c>
      <c r="E30" s="22" t="s">
        <v>114</v>
      </c>
      <c r="F30" s="9">
        <f t="shared" si="2"/>
        <v>347</v>
      </c>
      <c r="G30" s="10">
        <v>173</v>
      </c>
      <c r="H30" s="10">
        <v>174</v>
      </c>
      <c r="I30" s="10">
        <f t="shared" ref="I30:J33" si="4">SUM(G30-C30)</f>
        <v>-4</v>
      </c>
      <c r="J30" s="10">
        <f t="shared" si="4"/>
        <v>0</v>
      </c>
    </row>
    <row r="31" spans="1:12" ht="27" customHeight="1">
      <c r="A31" s="1" t="s">
        <v>119</v>
      </c>
      <c r="B31" s="9">
        <f t="shared" si="3"/>
        <v>579</v>
      </c>
      <c r="C31" s="10">
        <v>458</v>
      </c>
      <c r="D31" s="10">
        <v>121</v>
      </c>
      <c r="E31" s="22" t="s">
        <v>115</v>
      </c>
      <c r="F31" s="9">
        <f t="shared" si="2"/>
        <v>549</v>
      </c>
      <c r="G31" s="10">
        <v>428</v>
      </c>
      <c r="H31" s="10">
        <v>121</v>
      </c>
      <c r="I31" s="10">
        <f t="shared" si="4"/>
        <v>-30</v>
      </c>
      <c r="J31" s="10">
        <f t="shared" si="4"/>
        <v>0</v>
      </c>
    </row>
    <row r="32" spans="1:12" ht="27" customHeight="1">
      <c r="A32" s="1" t="s">
        <v>142</v>
      </c>
      <c r="B32" s="9">
        <v>278</v>
      </c>
      <c r="C32" s="10">
        <v>105</v>
      </c>
      <c r="D32" s="10">
        <v>182</v>
      </c>
      <c r="E32" s="22" t="s">
        <v>115</v>
      </c>
      <c r="F32" s="9">
        <f t="shared" si="2"/>
        <v>276</v>
      </c>
      <c r="G32" s="10">
        <v>93</v>
      </c>
      <c r="H32" s="10">
        <v>183</v>
      </c>
      <c r="I32" s="10">
        <f t="shared" si="4"/>
        <v>-12</v>
      </c>
      <c r="J32" s="10">
        <f t="shared" si="4"/>
        <v>1</v>
      </c>
    </row>
    <row r="33" spans="1:10" ht="27" customHeight="1">
      <c r="A33" s="1" t="s">
        <v>146</v>
      </c>
      <c r="B33" s="9"/>
      <c r="C33" s="10">
        <v>82</v>
      </c>
      <c r="D33" s="10">
        <v>78</v>
      </c>
      <c r="E33" s="22" t="s">
        <v>115</v>
      </c>
      <c r="F33" s="9">
        <f t="shared" si="2"/>
        <v>160</v>
      </c>
      <c r="G33" s="10">
        <v>83</v>
      </c>
      <c r="H33" s="10">
        <v>77</v>
      </c>
      <c r="I33" s="10">
        <f t="shared" si="4"/>
        <v>1</v>
      </c>
      <c r="J33" s="10">
        <f t="shared" si="4"/>
        <v>-1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sheetPr>
    <pageSetUpPr fitToPage="1"/>
  </sheetPr>
  <dimension ref="A1:L35"/>
  <sheetViews>
    <sheetView workbookViewId="0">
      <selection activeCell="G6" sqref="G6:H33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8" t="s">
        <v>27</v>
      </c>
      <c r="B3" s="160" t="s">
        <v>150</v>
      </c>
      <c r="C3" s="167"/>
      <c r="D3" s="168"/>
      <c r="E3" s="158" t="s">
        <v>27</v>
      </c>
      <c r="F3" s="169" t="s">
        <v>151</v>
      </c>
      <c r="G3" s="170"/>
      <c r="H3" s="171"/>
      <c r="I3" s="160" t="s">
        <v>2</v>
      </c>
      <c r="J3" s="168"/>
    </row>
    <row r="4" spans="1:10" ht="27.75" customHeight="1">
      <c r="A4" s="159"/>
      <c r="B4" s="7" t="s">
        <v>28</v>
      </c>
      <c r="C4" s="7" t="s">
        <v>0</v>
      </c>
      <c r="D4" s="7" t="s">
        <v>1</v>
      </c>
      <c r="E4" s="159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40352</v>
      </c>
      <c r="C5" s="25">
        <f>SUM(C6:C33)</f>
        <v>29107</v>
      </c>
      <c r="D5" s="25">
        <f>SUM(D6:D33)</f>
        <v>11245</v>
      </c>
      <c r="E5" s="8" t="s">
        <v>26</v>
      </c>
      <c r="F5" s="9">
        <f>G5+H5</f>
        <v>41171</v>
      </c>
      <c r="G5" s="25">
        <f>SUM(G6:G33)</f>
        <v>29718</v>
      </c>
      <c r="H5" s="25">
        <f>SUM(H6:H33)</f>
        <v>11453</v>
      </c>
      <c r="I5" s="25">
        <f>SUM(I6:I32)</f>
        <v>600</v>
      </c>
      <c r="J5" s="9">
        <f t="shared" ref="I5:J29" si="0">SUM(H5-D5)</f>
        <v>208</v>
      </c>
    </row>
    <row r="6" spans="1:10" ht="24.95" customHeight="1">
      <c r="A6" s="1" t="s">
        <v>3</v>
      </c>
      <c r="B6" s="9">
        <f>C6+D6</f>
        <v>2737</v>
      </c>
      <c r="C6" s="24">
        <v>1635</v>
      </c>
      <c r="D6" s="10">
        <v>1102</v>
      </c>
      <c r="E6" s="1" t="s">
        <v>3</v>
      </c>
      <c r="F6" s="9">
        <f>G6+H6</f>
        <v>2735</v>
      </c>
      <c r="G6" s="24">
        <v>1634</v>
      </c>
      <c r="H6" s="10">
        <v>1101</v>
      </c>
      <c r="I6" s="10">
        <f t="shared" si="0"/>
        <v>-1</v>
      </c>
      <c r="J6" s="10">
        <f t="shared" si="0"/>
        <v>-1</v>
      </c>
    </row>
    <row r="7" spans="1:10" ht="24.95" customHeight="1">
      <c r="A7" s="1" t="s">
        <v>4</v>
      </c>
      <c r="B7" s="9">
        <f>C7+D7</f>
        <v>2623</v>
      </c>
      <c r="C7" s="10">
        <v>1889</v>
      </c>
      <c r="D7" s="10">
        <v>734</v>
      </c>
      <c r="E7" s="1" t="s">
        <v>4</v>
      </c>
      <c r="F7" s="9">
        <f>G7+H7</f>
        <v>2675</v>
      </c>
      <c r="G7" s="10">
        <v>1936</v>
      </c>
      <c r="H7" s="10">
        <v>739</v>
      </c>
      <c r="I7" s="10">
        <f t="shared" si="0"/>
        <v>47</v>
      </c>
      <c r="J7" s="10">
        <f t="shared" si="0"/>
        <v>5</v>
      </c>
    </row>
    <row r="8" spans="1:10" ht="24.95" customHeight="1">
      <c r="A8" s="1" t="s">
        <v>5</v>
      </c>
      <c r="B8" s="9">
        <f t="shared" ref="B8:B17" si="1">C8+D8</f>
        <v>8129</v>
      </c>
      <c r="C8" s="10">
        <v>5123</v>
      </c>
      <c r="D8" s="10">
        <v>3006</v>
      </c>
      <c r="E8" s="1" t="s">
        <v>5</v>
      </c>
      <c r="F8" s="9">
        <f t="shared" ref="F8:F33" si="2">G8+H8</f>
        <v>8268</v>
      </c>
      <c r="G8" s="10">
        <v>5220</v>
      </c>
      <c r="H8" s="10">
        <v>3048</v>
      </c>
      <c r="I8" s="10">
        <f>SUM(G8-C8)</f>
        <v>97</v>
      </c>
      <c r="J8" s="10">
        <f t="shared" si="0"/>
        <v>42</v>
      </c>
    </row>
    <row r="9" spans="1:10" ht="24.95" customHeight="1">
      <c r="A9" s="1" t="s">
        <v>61</v>
      </c>
      <c r="B9" s="9">
        <f t="shared" si="1"/>
        <v>3491</v>
      </c>
      <c r="C9" s="10">
        <v>2478</v>
      </c>
      <c r="D9" s="10">
        <v>1013</v>
      </c>
      <c r="E9" s="1" t="s">
        <v>61</v>
      </c>
      <c r="F9" s="9">
        <f t="shared" si="2"/>
        <v>3593</v>
      </c>
      <c r="G9" s="10">
        <v>2550</v>
      </c>
      <c r="H9" s="10">
        <v>1043</v>
      </c>
      <c r="I9" s="10">
        <f t="shared" si="0"/>
        <v>72</v>
      </c>
      <c r="J9" s="10">
        <f t="shared" si="0"/>
        <v>30</v>
      </c>
    </row>
    <row r="10" spans="1:10" ht="24.95" customHeight="1">
      <c r="A10" s="1" t="s">
        <v>6</v>
      </c>
      <c r="B10" s="9">
        <f t="shared" si="1"/>
        <v>131</v>
      </c>
      <c r="C10" s="10">
        <v>81</v>
      </c>
      <c r="D10" s="10">
        <v>50</v>
      </c>
      <c r="E10" s="1" t="s">
        <v>6</v>
      </c>
      <c r="F10" s="9">
        <f t="shared" si="2"/>
        <v>131</v>
      </c>
      <c r="G10" s="10">
        <v>80</v>
      </c>
      <c r="H10" s="10">
        <v>51</v>
      </c>
      <c r="I10" s="10">
        <f t="shared" si="0"/>
        <v>-1</v>
      </c>
      <c r="J10" s="10">
        <f t="shared" si="0"/>
        <v>1</v>
      </c>
    </row>
    <row r="11" spans="1:10" ht="24.95" customHeight="1">
      <c r="A11" s="1" t="s">
        <v>7</v>
      </c>
      <c r="B11" s="9">
        <f t="shared" si="1"/>
        <v>652</v>
      </c>
      <c r="C11" s="10">
        <v>530</v>
      </c>
      <c r="D11" s="10">
        <v>122</v>
      </c>
      <c r="E11" s="1" t="s">
        <v>7</v>
      </c>
      <c r="F11" s="9">
        <f t="shared" si="2"/>
        <v>657</v>
      </c>
      <c r="G11" s="10">
        <v>528</v>
      </c>
      <c r="H11" s="10">
        <v>129</v>
      </c>
      <c r="I11" s="10">
        <f t="shared" si="0"/>
        <v>-2</v>
      </c>
      <c r="J11" s="10">
        <f t="shared" si="0"/>
        <v>7</v>
      </c>
    </row>
    <row r="12" spans="1:10" ht="24.95" customHeight="1">
      <c r="A12" s="1" t="s">
        <v>8</v>
      </c>
      <c r="B12" s="9">
        <f t="shared" si="1"/>
        <v>2239</v>
      </c>
      <c r="C12" s="10">
        <v>2030</v>
      </c>
      <c r="D12" s="10">
        <v>209</v>
      </c>
      <c r="E12" s="1" t="s">
        <v>8</v>
      </c>
      <c r="F12" s="9">
        <f t="shared" si="2"/>
        <v>2316</v>
      </c>
      <c r="G12" s="10">
        <v>2099</v>
      </c>
      <c r="H12" s="10">
        <v>217</v>
      </c>
      <c r="I12" s="10">
        <f t="shared" si="0"/>
        <v>69</v>
      </c>
      <c r="J12" s="10">
        <f t="shared" si="0"/>
        <v>8</v>
      </c>
    </row>
    <row r="13" spans="1:10" ht="24.95" customHeight="1">
      <c r="A13" s="1" t="s">
        <v>9</v>
      </c>
      <c r="B13" s="9">
        <f t="shared" si="1"/>
        <v>1005</v>
      </c>
      <c r="C13" s="10">
        <v>742</v>
      </c>
      <c r="D13" s="10">
        <v>263</v>
      </c>
      <c r="E13" s="1" t="s">
        <v>9</v>
      </c>
      <c r="F13" s="9">
        <f t="shared" si="2"/>
        <v>1027</v>
      </c>
      <c r="G13" s="10">
        <v>763</v>
      </c>
      <c r="H13" s="10">
        <v>264</v>
      </c>
      <c r="I13" s="10">
        <f t="shared" si="0"/>
        <v>21</v>
      </c>
      <c r="J13" s="10">
        <f t="shared" si="0"/>
        <v>1</v>
      </c>
    </row>
    <row r="14" spans="1:10" ht="24.95" customHeight="1">
      <c r="A14" s="1" t="s">
        <v>10</v>
      </c>
      <c r="B14" s="9">
        <f t="shared" si="1"/>
        <v>994</v>
      </c>
      <c r="C14" s="10">
        <v>883</v>
      </c>
      <c r="D14" s="10">
        <v>111</v>
      </c>
      <c r="E14" s="1" t="s">
        <v>10</v>
      </c>
      <c r="F14" s="9">
        <f t="shared" si="2"/>
        <v>1018</v>
      </c>
      <c r="G14" s="10">
        <v>907</v>
      </c>
      <c r="H14" s="10">
        <v>111</v>
      </c>
      <c r="I14" s="10">
        <f t="shared" si="0"/>
        <v>24</v>
      </c>
      <c r="J14" s="10">
        <f t="shared" si="0"/>
        <v>0</v>
      </c>
    </row>
    <row r="15" spans="1:10" ht="24.95" customHeight="1">
      <c r="A15" s="1" t="s">
        <v>11</v>
      </c>
      <c r="B15" s="9">
        <f t="shared" si="1"/>
        <v>4544</v>
      </c>
      <c r="C15" s="10">
        <v>3860</v>
      </c>
      <c r="D15" s="10">
        <v>684</v>
      </c>
      <c r="E15" s="1" t="s">
        <v>11</v>
      </c>
      <c r="F15" s="9">
        <f t="shared" si="2"/>
        <v>4612</v>
      </c>
      <c r="G15" s="10">
        <v>3930</v>
      </c>
      <c r="H15" s="10">
        <v>682</v>
      </c>
      <c r="I15" s="10">
        <f t="shared" si="0"/>
        <v>70</v>
      </c>
      <c r="J15" s="10">
        <f t="shared" si="0"/>
        <v>-2</v>
      </c>
    </row>
    <row r="16" spans="1:10" ht="24.95" customHeight="1">
      <c r="A16" s="1" t="s">
        <v>12</v>
      </c>
      <c r="B16" s="9">
        <f t="shared" si="1"/>
        <v>3392</v>
      </c>
      <c r="C16" s="10">
        <v>2909</v>
      </c>
      <c r="D16" s="10">
        <v>483</v>
      </c>
      <c r="E16" s="1" t="s">
        <v>12</v>
      </c>
      <c r="F16" s="9">
        <f t="shared" si="2"/>
        <v>3482</v>
      </c>
      <c r="G16" s="10">
        <v>2987</v>
      </c>
      <c r="H16" s="10">
        <v>495</v>
      </c>
      <c r="I16" s="10">
        <f t="shared" si="0"/>
        <v>78</v>
      </c>
      <c r="J16" s="10">
        <f t="shared" si="0"/>
        <v>12</v>
      </c>
    </row>
    <row r="17" spans="1:12" ht="24.95" customHeight="1">
      <c r="A17" s="1" t="s">
        <v>13</v>
      </c>
      <c r="B17" s="9">
        <f t="shared" si="1"/>
        <v>2068</v>
      </c>
      <c r="C17" s="10">
        <v>1848</v>
      </c>
      <c r="D17" s="10">
        <v>220</v>
      </c>
      <c r="E17" s="1" t="s">
        <v>13</v>
      </c>
      <c r="F17" s="9">
        <f t="shared" si="2"/>
        <v>2109</v>
      </c>
      <c r="G17" s="10">
        <v>1885</v>
      </c>
      <c r="H17" s="10">
        <v>224</v>
      </c>
      <c r="I17" s="10">
        <f t="shared" si="0"/>
        <v>37</v>
      </c>
      <c r="J17" s="10">
        <f t="shared" si="0"/>
        <v>4</v>
      </c>
    </row>
    <row r="18" spans="1:12" ht="24.95" customHeight="1">
      <c r="A18" s="1" t="s">
        <v>116</v>
      </c>
      <c r="B18" s="9">
        <f>C18+D18</f>
        <v>81</v>
      </c>
      <c r="C18" s="10">
        <v>25</v>
      </c>
      <c r="D18" s="10">
        <v>56</v>
      </c>
      <c r="E18" s="1" t="s">
        <v>116</v>
      </c>
      <c r="F18" s="9">
        <f>G18+H18</f>
        <v>93</v>
      </c>
      <c r="G18" s="10">
        <v>29</v>
      </c>
      <c r="H18" s="10">
        <v>64</v>
      </c>
      <c r="I18" s="10">
        <f t="shared" si="0"/>
        <v>4</v>
      </c>
      <c r="J18" s="10">
        <f t="shared" si="0"/>
        <v>8</v>
      </c>
    </row>
    <row r="19" spans="1:12" ht="24.95" customHeight="1">
      <c r="A19" s="1" t="s">
        <v>14</v>
      </c>
      <c r="B19" s="9">
        <f t="shared" ref="B19:B31" si="3">C19+D19</f>
        <v>2503</v>
      </c>
      <c r="C19" s="10">
        <v>1994</v>
      </c>
      <c r="D19" s="10">
        <v>509</v>
      </c>
      <c r="E19" s="1" t="s">
        <v>14</v>
      </c>
      <c r="F19" s="9">
        <f t="shared" si="2"/>
        <v>2555</v>
      </c>
      <c r="G19" s="10">
        <v>2039</v>
      </c>
      <c r="H19" s="10">
        <v>516</v>
      </c>
      <c r="I19" s="10">
        <f t="shared" si="0"/>
        <v>45</v>
      </c>
      <c r="J19" s="10">
        <f t="shared" si="0"/>
        <v>7</v>
      </c>
      <c r="L19" s="21"/>
    </row>
    <row r="20" spans="1:12" ht="24.95" customHeight="1">
      <c r="A20" s="1" t="s">
        <v>17</v>
      </c>
      <c r="B20" s="9">
        <f t="shared" si="3"/>
        <v>1014</v>
      </c>
      <c r="C20" s="10">
        <v>524</v>
      </c>
      <c r="D20" s="10">
        <v>490</v>
      </c>
      <c r="E20" s="1" t="s">
        <v>17</v>
      </c>
      <c r="F20" s="9">
        <f t="shared" si="2"/>
        <v>1015</v>
      </c>
      <c r="G20" s="10">
        <v>521</v>
      </c>
      <c r="H20" s="10">
        <v>494</v>
      </c>
      <c r="I20" s="10">
        <f t="shared" si="0"/>
        <v>-3</v>
      </c>
      <c r="J20" s="10">
        <f t="shared" si="0"/>
        <v>4</v>
      </c>
    </row>
    <row r="21" spans="1:12" ht="24.95" customHeight="1">
      <c r="A21" s="1" t="s">
        <v>18</v>
      </c>
      <c r="B21" s="9">
        <f t="shared" si="3"/>
        <v>515</v>
      </c>
      <c r="C21" s="10">
        <v>288</v>
      </c>
      <c r="D21" s="10">
        <v>227</v>
      </c>
      <c r="E21" s="1" t="s">
        <v>18</v>
      </c>
      <c r="F21" s="9">
        <f t="shared" si="2"/>
        <v>534</v>
      </c>
      <c r="G21" s="10">
        <v>292</v>
      </c>
      <c r="H21" s="10">
        <v>242</v>
      </c>
      <c r="I21" s="10">
        <f t="shared" si="0"/>
        <v>4</v>
      </c>
      <c r="J21" s="10">
        <f t="shared" si="0"/>
        <v>15</v>
      </c>
    </row>
    <row r="22" spans="1:12" ht="24.95" customHeight="1">
      <c r="A22" s="1" t="s">
        <v>19</v>
      </c>
      <c r="B22" s="9">
        <f t="shared" si="3"/>
        <v>230</v>
      </c>
      <c r="C22" s="10">
        <v>88</v>
      </c>
      <c r="D22" s="10">
        <v>142</v>
      </c>
      <c r="E22" s="1" t="s">
        <v>19</v>
      </c>
      <c r="F22" s="9">
        <f t="shared" si="2"/>
        <v>235</v>
      </c>
      <c r="G22" s="10">
        <v>94</v>
      </c>
      <c r="H22" s="10">
        <v>141</v>
      </c>
      <c r="I22" s="10">
        <f t="shared" si="0"/>
        <v>6</v>
      </c>
      <c r="J22" s="10">
        <f t="shared" si="0"/>
        <v>-1</v>
      </c>
    </row>
    <row r="23" spans="1:12" ht="24.95" customHeight="1">
      <c r="A23" s="1" t="s">
        <v>20</v>
      </c>
      <c r="B23" s="9">
        <f t="shared" si="3"/>
        <v>247</v>
      </c>
      <c r="C23" s="10">
        <v>153</v>
      </c>
      <c r="D23" s="10">
        <v>94</v>
      </c>
      <c r="E23" s="1" t="s">
        <v>20</v>
      </c>
      <c r="F23" s="9">
        <f t="shared" si="2"/>
        <v>246</v>
      </c>
      <c r="G23" s="10">
        <v>152</v>
      </c>
      <c r="H23" s="10">
        <v>94</v>
      </c>
      <c r="I23" s="10">
        <f t="shared" si="0"/>
        <v>-1</v>
      </c>
      <c r="J23" s="10">
        <f t="shared" si="0"/>
        <v>0</v>
      </c>
    </row>
    <row r="24" spans="1:12" ht="24.95" customHeight="1">
      <c r="A24" s="1" t="s">
        <v>21</v>
      </c>
      <c r="B24" s="9">
        <f t="shared" si="3"/>
        <v>238</v>
      </c>
      <c r="C24" s="10">
        <v>145</v>
      </c>
      <c r="D24" s="10">
        <v>93</v>
      </c>
      <c r="E24" s="1" t="s">
        <v>21</v>
      </c>
      <c r="F24" s="9">
        <f t="shared" si="2"/>
        <v>240</v>
      </c>
      <c r="G24" s="10">
        <v>144</v>
      </c>
      <c r="H24" s="10">
        <v>96</v>
      </c>
      <c r="I24" s="10">
        <f t="shared" si="0"/>
        <v>-1</v>
      </c>
      <c r="J24" s="10">
        <f t="shared" si="0"/>
        <v>3</v>
      </c>
    </row>
    <row r="25" spans="1:12" ht="24.95" customHeight="1">
      <c r="A25" s="1" t="s">
        <v>22</v>
      </c>
      <c r="B25" s="9">
        <f t="shared" si="3"/>
        <v>832</v>
      </c>
      <c r="C25" s="10">
        <v>482</v>
      </c>
      <c r="D25" s="10">
        <v>350</v>
      </c>
      <c r="E25" s="1" t="s">
        <v>22</v>
      </c>
      <c r="F25" s="9">
        <f t="shared" si="2"/>
        <v>853</v>
      </c>
      <c r="G25" s="10">
        <v>497</v>
      </c>
      <c r="H25" s="10">
        <v>356</v>
      </c>
      <c r="I25" s="10">
        <f>J24</f>
        <v>3</v>
      </c>
      <c r="J25" s="10">
        <f t="shared" si="0"/>
        <v>6</v>
      </c>
    </row>
    <row r="26" spans="1:12" ht="24.95" customHeight="1">
      <c r="A26" s="1" t="s">
        <v>23</v>
      </c>
      <c r="B26" s="9">
        <f t="shared" si="3"/>
        <v>778</v>
      </c>
      <c r="C26" s="10">
        <v>425</v>
      </c>
      <c r="D26" s="10">
        <v>353</v>
      </c>
      <c r="E26" s="1" t="s">
        <v>23</v>
      </c>
      <c r="F26" s="9">
        <f t="shared" si="2"/>
        <v>830</v>
      </c>
      <c r="G26" s="10">
        <v>457</v>
      </c>
      <c r="H26" s="10">
        <v>373</v>
      </c>
      <c r="I26" s="10">
        <f t="shared" si="0"/>
        <v>32</v>
      </c>
      <c r="J26" s="10">
        <f t="shared" si="0"/>
        <v>20</v>
      </c>
    </row>
    <row r="27" spans="1:12" ht="24.95" customHeight="1">
      <c r="A27" s="1" t="s">
        <v>24</v>
      </c>
      <c r="B27" s="9">
        <f t="shared" si="3"/>
        <v>216</v>
      </c>
      <c r="C27" s="10">
        <v>81</v>
      </c>
      <c r="D27" s="10">
        <v>135</v>
      </c>
      <c r="E27" s="1" t="s">
        <v>24</v>
      </c>
      <c r="F27" s="9">
        <f t="shared" si="2"/>
        <v>223</v>
      </c>
      <c r="G27" s="10">
        <v>87</v>
      </c>
      <c r="H27" s="10">
        <v>136</v>
      </c>
      <c r="I27" s="10">
        <f t="shared" si="0"/>
        <v>6</v>
      </c>
      <c r="J27" s="10">
        <f t="shared" si="0"/>
        <v>1</v>
      </c>
    </row>
    <row r="28" spans="1:12" ht="24.95" customHeight="1">
      <c r="A28" s="1" t="s">
        <v>25</v>
      </c>
      <c r="B28" s="9">
        <f t="shared" si="3"/>
        <v>238</v>
      </c>
      <c r="C28" s="10">
        <v>81</v>
      </c>
      <c r="D28" s="10">
        <v>157</v>
      </c>
      <c r="E28" s="1" t="s">
        <v>25</v>
      </c>
      <c r="F28" s="9">
        <f t="shared" si="2"/>
        <v>253</v>
      </c>
      <c r="G28" s="10">
        <v>84</v>
      </c>
      <c r="H28" s="10">
        <v>169</v>
      </c>
      <c r="I28" s="10">
        <f t="shared" si="0"/>
        <v>3</v>
      </c>
      <c r="J28" s="10">
        <f t="shared" si="0"/>
        <v>12</v>
      </c>
    </row>
    <row r="29" spans="1:12" ht="24.95" customHeight="1">
      <c r="A29" s="1" t="s">
        <v>67</v>
      </c>
      <c r="B29" s="9">
        <f t="shared" si="3"/>
        <v>123</v>
      </c>
      <c r="C29" s="10">
        <v>36</v>
      </c>
      <c r="D29" s="10">
        <v>87</v>
      </c>
      <c r="E29" s="1" t="s">
        <v>67</v>
      </c>
      <c r="F29" s="9">
        <f t="shared" si="2"/>
        <v>124</v>
      </c>
      <c r="G29" s="10">
        <v>37</v>
      </c>
      <c r="H29" s="10">
        <v>87</v>
      </c>
      <c r="I29" s="10">
        <f t="shared" si="0"/>
        <v>1</v>
      </c>
      <c r="J29" s="10">
        <f t="shared" si="0"/>
        <v>0</v>
      </c>
    </row>
    <row r="30" spans="1:12" ht="27" customHeight="1">
      <c r="A30" s="1" t="s">
        <v>118</v>
      </c>
      <c r="B30" s="9">
        <f t="shared" si="3"/>
        <v>347</v>
      </c>
      <c r="C30" s="10">
        <v>173</v>
      </c>
      <c r="D30" s="10">
        <v>174</v>
      </c>
      <c r="E30" s="22" t="s">
        <v>114</v>
      </c>
      <c r="F30" s="9">
        <f t="shared" si="2"/>
        <v>354</v>
      </c>
      <c r="G30" s="10">
        <v>174</v>
      </c>
      <c r="H30" s="10">
        <v>180</v>
      </c>
      <c r="I30" s="10">
        <f t="shared" ref="I30:J33" si="4">SUM(G30-C30)</f>
        <v>1</v>
      </c>
      <c r="J30" s="10">
        <f t="shared" si="4"/>
        <v>6</v>
      </c>
    </row>
    <row r="31" spans="1:12" ht="27" customHeight="1">
      <c r="A31" s="1" t="s">
        <v>119</v>
      </c>
      <c r="B31" s="9">
        <f t="shared" si="3"/>
        <v>549</v>
      </c>
      <c r="C31" s="10">
        <v>428</v>
      </c>
      <c r="D31" s="10">
        <v>121</v>
      </c>
      <c r="E31" s="22" t="s">
        <v>115</v>
      </c>
      <c r="F31" s="9">
        <f t="shared" si="2"/>
        <v>549</v>
      </c>
      <c r="G31" s="10">
        <v>424</v>
      </c>
      <c r="H31" s="10">
        <v>125</v>
      </c>
      <c r="I31" s="10">
        <f t="shared" si="4"/>
        <v>-4</v>
      </c>
      <c r="J31" s="10">
        <f t="shared" si="4"/>
        <v>4</v>
      </c>
    </row>
    <row r="32" spans="1:12" ht="27" customHeight="1">
      <c r="A32" s="1" t="s">
        <v>142</v>
      </c>
      <c r="B32" s="9">
        <v>278</v>
      </c>
      <c r="C32" s="10">
        <v>93</v>
      </c>
      <c r="D32" s="10">
        <v>183</v>
      </c>
      <c r="E32" s="22" t="s">
        <v>115</v>
      </c>
      <c r="F32" s="9">
        <f t="shared" si="2"/>
        <v>278</v>
      </c>
      <c r="G32" s="10">
        <v>86</v>
      </c>
      <c r="H32" s="10">
        <v>192</v>
      </c>
      <c r="I32" s="10">
        <f t="shared" si="4"/>
        <v>-7</v>
      </c>
      <c r="J32" s="10">
        <f t="shared" si="4"/>
        <v>9</v>
      </c>
    </row>
    <row r="33" spans="1:10" ht="27" customHeight="1">
      <c r="A33" s="1" t="s">
        <v>146</v>
      </c>
      <c r="B33" s="9">
        <v>278</v>
      </c>
      <c r="C33" s="10">
        <v>83</v>
      </c>
      <c r="D33" s="10">
        <v>77</v>
      </c>
      <c r="E33" s="22" t="s">
        <v>115</v>
      </c>
      <c r="F33" s="9">
        <f t="shared" si="2"/>
        <v>166</v>
      </c>
      <c r="G33" s="10">
        <v>82</v>
      </c>
      <c r="H33" s="10">
        <v>84</v>
      </c>
      <c r="I33" s="10">
        <f t="shared" si="4"/>
        <v>-1</v>
      </c>
      <c r="J33" s="10">
        <f t="shared" si="4"/>
        <v>7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sheetPr>
    <pageSetUpPr fitToPage="1"/>
  </sheetPr>
  <dimension ref="A1:L35"/>
  <sheetViews>
    <sheetView workbookViewId="0">
      <selection activeCell="M13" sqref="M13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8" t="s">
        <v>27</v>
      </c>
      <c r="B3" s="160" t="s">
        <v>152</v>
      </c>
      <c r="C3" s="167"/>
      <c r="D3" s="168"/>
      <c r="E3" s="158" t="s">
        <v>27</v>
      </c>
      <c r="F3" s="169" t="s">
        <v>153</v>
      </c>
      <c r="G3" s="170"/>
      <c r="H3" s="171"/>
      <c r="I3" s="160" t="s">
        <v>2</v>
      </c>
      <c r="J3" s="168"/>
    </row>
    <row r="4" spans="1:10" ht="27.75" customHeight="1">
      <c r="A4" s="159"/>
      <c r="B4" s="7" t="s">
        <v>28</v>
      </c>
      <c r="C4" s="7" t="s">
        <v>0</v>
      </c>
      <c r="D4" s="7" t="s">
        <v>1</v>
      </c>
      <c r="E4" s="159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41171</v>
      </c>
      <c r="C5" s="25">
        <f>SUM(C6:C33)</f>
        <v>29718</v>
      </c>
      <c r="D5" s="25">
        <f>SUM(D6:D33)</f>
        <v>11453</v>
      </c>
      <c r="E5" s="8" t="s">
        <v>26</v>
      </c>
      <c r="F5" s="9">
        <f>G5+H5</f>
        <v>41351</v>
      </c>
      <c r="G5" s="25">
        <f>SUM(G6:G33)</f>
        <v>29848</v>
      </c>
      <c r="H5" s="25">
        <f>SUM(H6:H33)</f>
        <v>11503</v>
      </c>
      <c r="I5" s="25">
        <f>SUM(I6:I32)</f>
        <v>138</v>
      </c>
      <c r="J5" s="9">
        <f t="shared" ref="I5:J29" si="0">SUM(H5-D5)</f>
        <v>50</v>
      </c>
    </row>
    <row r="6" spans="1:10" ht="24.95" customHeight="1">
      <c r="A6" s="1" t="s">
        <v>3</v>
      </c>
      <c r="B6" s="9">
        <f>C6+D6</f>
        <v>2735</v>
      </c>
      <c r="C6" s="24">
        <v>1634</v>
      </c>
      <c r="D6" s="10">
        <v>1101</v>
      </c>
      <c r="E6" s="1" t="s">
        <v>3</v>
      </c>
      <c r="F6" s="9">
        <f>G6+H6</f>
        <v>2751</v>
      </c>
      <c r="G6" s="24">
        <v>1652</v>
      </c>
      <c r="H6" s="10">
        <v>1099</v>
      </c>
      <c r="I6" s="10">
        <f t="shared" si="0"/>
        <v>18</v>
      </c>
      <c r="J6" s="10">
        <f t="shared" si="0"/>
        <v>-2</v>
      </c>
    </row>
    <row r="7" spans="1:10" ht="24.95" customHeight="1">
      <c r="A7" s="1" t="s">
        <v>4</v>
      </c>
      <c r="B7" s="9">
        <f>C7+D7</f>
        <v>2675</v>
      </c>
      <c r="C7" s="10">
        <v>1936</v>
      </c>
      <c r="D7" s="10">
        <v>739</v>
      </c>
      <c r="E7" s="1" t="s">
        <v>4</v>
      </c>
      <c r="F7" s="9">
        <f>G7+H7</f>
        <v>2697</v>
      </c>
      <c r="G7" s="10">
        <v>1951</v>
      </c>
      <c r="H7" s="10">
        <v>746</v>
      </c>
      <c r="I7" s="10">
        <f t="shared" si="0"/>
        <v>15</v>
      </c>
      <c r="J7" s="10">
        <f t="shared" si="0"/>
        <v>7</v>
      </c>
    </row>
    <row r="8" spans="1:10" ht="24.95" customHeight="1">
      <c r="A8" s="1" t="s">
        <v>5</v>
      </c>
      <c r="B8" s="9">
        <f t="shared" ref="B8:B17" si="1">C8+D8</f>
        <v>8268</v>
      </c>
      <c r="C8" s="10">
        <v>5220</v>
      </c>
      <c r="D8" s="10">
        <v>3048</v>
      </c>
      <c r="E8" s="1" t="s">
        <v>5</v>
      </c>
      <c r="F8" s="9">
        <f t="shared" ref="F8:F33" si="2">G8+H8</f>
        <v>8329</v>
      </c>
      <c r="G8" s="10">
        <v>5254</v>
      </c>
      <c r="H8" s="10">
        <v>3075</v>
      </c>
      <c r="I8" s="10">
        <f>SUM(G8-C8)</f>
        <v>34</v>
      </c>
      <c r="J8" s="10">
        <f t="shared" si="0"/>
        <v>27</v>
      </c>
    </row>
    <row r="9" spans="1:10" ht="24.95" customHeight="1">
      <c r="A9" s="1" t="s">
        <v>61</v>
      </c>
      <c r="B9" s="9">
        <f t="shared" si="1"/>
        <v>3593</v>
      </c>
      <c r="C9" s="10">
        <v>2550</v>
      </c>
      <c r="D9" s="10">
        <v>1043</v>
      </c>
      <c r="E9" s="1" t="s">
        <v>61</v>
      </c>
      <c r="F9" s="9">
        <f t="shared" si="2"/>
        <v>3615</v>
      </c>
      <c r="G9" s="10">
        <v>2564</v>
      </c>
      <c r="H9" s="10">
        <v>1051</v>
      </c>
      <c r="I9" s="10">
        <f t="shared" si="0"/>
        <v>14</v>
      </c>
      <c r="J9" s="10">
        <f t="shared" si="0"/>
        <v>8</v>
      </c>
    </row>
    <row r="10" spans="1:10" ht="24.95" customHeight="1">
      <c r="A10" s="1" t="s">
        <v>6</v>
      </c>
      <c r="B10" s="9">
        <f t="shared" si="1"/>
        <v>131</v>
      </c>
      <c r="C10" s="10">
        <v>80</v>
      </c>
      <c r="D10" s="10">
        <v>51</v>
      </c>
      <c r="E10" s="1" t="s">
        <v>6</v>
      </c>
      <c r="F10" s="9">
        <f t="shared" si="2"/>
        <v>131</v>
      </c>
      <c r="G10" s="10">
        <v>79</v>
      </c>
      <c r="H10" s="10">
        <v>52</v>
      </c>
      <c r="I10" s="10">
        <f t="shared" si="0"/>
        <v>-1</v>
      </c>
      <c r="J10" s="10">
        <f t="shared" si="0"/>
        <v>1</v>
      </c>
    </row>
    <row r="11" spans="1:10" ht="24.95" customHeight="1">
      <c r="A11" s="1" t="s">
        <v>7</v>
      </c>
      <c r="B11" s="9">
        <f t="shared" si="1"/>
        <v>657</v>
      </c>
      <c r="C11" s="10">
        <v>528</v>
      </c>
      <c r="D11" s="10">
        <v>129</v>
      </c>
      <c r="E11" s="1" t="s">
        <v>7</v>
      </c>
      <c r="F11" s="9">
        <f t="shared" si="2"/>
        <v>660</v>
      </c>
      <c r="G11" s="10">
        <v>530</v>
      </c>
      <c r="H11" s="10">
        <v>130</v>
      </c>
      <c r="I11" s="10">
        <f t="shared" si="0"/>
        <v>2</v>
      </c>
      <c r="J11" s="10">
        <f t="shared" si="0"/>
        <v>1</v>
      </c>
    </row>
    <row r="12" spans="1:10" ht="24.95" customHeight="1">
      <c r="A12" s="1" t="s">
        <v>8</v>
      </c>
      <c r="B12" s="9">
        <f t="shared" si="1"/>
        <v>2316</v>
      </c>
      <c r="C12" s="10">
        <v>2099</v>
      </c>
      <c r="D12" s="10">
        <v>217</v>
      </c>
      <c r="E12" s="1" t="s">
        <v>8</v>
      </c>
      <c r="F12" s="9">
        <f t="shared" si="2"/>
        <v>2329</v>
      </c>
      <c r="G12" s="10">
        <v>2116</v>
      </c>
      <c r="H12" s="10">
        <v>213</v>
      </c>
      <c r="I12" s="10">
        <f t="shared" si="0"/>
        <v>17</v>
      </c>
      <c r="J12" s="10">
        <f t="shared" si="0"/>
        <v>-4</v>
      </c>
    </row>
    <row r="13" spans="1:10" ht="24.95" customHeight="1">
      <c r="A13" s="1" t="s">
        <v>9</v>
      </c>
      <c r="B13" s="9">
        <f t="shared" si="1"/>
        <v>1027</v>
      </c>
      <c r="C13" s="10">
        <v>763</v>
      </c>
      <c r="D13" s="10">
        <v>264</v>
      </c>
      <c r="E13" s="1" t="s">
        <v>9</v>
      </c>
      <c r="F13" s="9">
        <f t="shared" si="2"/>
        <v>1034</v>
      </c>
      <c r="G13" s="10">
        <v>765</v>
      </c>
      <c r="H13" s="10">
        <v>269</v>
      </c>
      <c r="I13" s="10">
        <f t="shared" si="0"/>
        <v>2</v>
      </c>
      <c r="J13" s="10">
        <f t="shared" si="0"/>
        <v>5</v>
      </c>
    </row>
    <row r="14" spans="1:10" ht="24.95" customHeight="1">
      <c r="A14" s="1" t="s">
        <v>10</v>
      </c>
      <c r="B14" s="9">
        <f t="shared" si="1"/>
        <v>1018</v>
      </c>
      <c r="C14" s="10">
        <v>907</v>
      </c>
      <c r="D14" s="10">
        <v>111</v>
      </c>
      <c r="E14" s="1" t="s">
        <v>10</v>
      </c>
      <c r="F14" s="9">
        <f t="shared" si="2"/>
        <v>1012</v>
      </c>
      <c r="G14" s="10">
        <v>902</v>
      </c>
      <c r="H14" s="10">
        <v>110</v>
      </c>
      <c r="I14" s="10">
        <f t="shared" si="0"/>
        <v>-5</v>
      </c>
      <c r="J14" s="10">
        <f t="shared" si="0"/>
        <v>-1</v>
      </c>
    </row>
    <row r="15" spans="1:10" ht="24.95" customHeight="1">
      <c r="A15" s="1" t="s">
        <v>11</v>
      </c>
      <c r="B15" s="9">
        <f t="shared" si="1"/>
        <v>4612</v>
      </c>
      <c r="C15" s="10">
        <v>3930</v>
      </c>
      <c r="D15" s="10">
        <v>682</v>
      </c>
      <c r="E15" s="1" t="s">
        <v>11</v>
      </c>
      <c r="F15" s="9">
        <f t="shared" si="2"/>
        <v>4625</v>
      </c>
      <c r="G15" s="10">
        <v>3946</v>
      </c>
      <c r="H15" s="10">
        <v>679</v>
      </c>
      <c r="I15" s="10">
        <f t="shared" si="0"/>
        <v>16</v>
      </c>
      <c r="J15" s="10">
        <f t="shared" si="0"/>
        <v>-3</v>
      </c>
    </row>
    <row r="16" spans="1:10" ht="24.95" customHeight="1">
      <c r="A16" s="1" t="s">
        <v>12</v>
      </c>
      <c r="B16" s="9">
        <f t="shared" si="1"/>
        <v>3482</v>
      </c>
      <c r="C16" s="10">
        <v>2987</v>
      </c>
      <c r="D16" s="10">
        <v>495</v>
      </c>
      <c r="E16" s="1" t="s">
        <v>12</v>
      </c>
      <c r="F16" s="9">
        <f t="shared" si="2"/>
        <v>3463</v>
      </c>
      <c r="G16" s="10">
        <v>2965</v>
      </c>
      <c r="H16" s="10">
        <v>498</v>
      </c>
      <c r="I16" s="10">
        <f t="shared" si="0"/>
        <v>-22</v>
      </c>
      <c r="J16" s="10">
        <f t="shared" si="0"/>
        <v>3</v>
      </c>
    </row>
    <row r="17" spans="1:12" ht="24.95" customHeight="1">
      <c r="A17" s="1" t="s">
        <v>13</v>
      </c>
      <c r="B17" s="9">
        <f t="shared" si="1"/>
        <v>2109</v>
      </c>
      <c r="C17" s="10">
        <v>1885</v>
      </c>
      <c r="D17" s="10">
        <v>224</v>
      </c>
      <c r="E17" s="1" t="s">
        <v>13</v>
      </c>
      <c r="F17" s="9">
        <f t="shared" si="2"/>
        <v>2102</v>
      </c>
      <c r="G17" s="10">
        <v>1879</v>
      </c>
      <c r="H17" s="10">
        <v>223</v>
      </c>
      <c r="I17" s="10">
        <f t="shared" si="0"/>
        <v>-6</v>
      </c>
      <c r="J17" s="10">
        <f t="shared" si="0"/>
        <v>-1</v>
      </c>
    </row>
    <row r="18" spans="1:12" ht="24.95" customHeight="1">
      <c r="A18" s="1" t="s">
        <v>116</v>
      </c>
      <c r="B18" s="9">
        <f>C18+D18</f>
        <v>93</v>
      </c>
      <c r="C18" s="10">
        <v>29</v>
      </c>
      <c r="D18" s="10">
        <v>64</v>
      </c>
      <c r="E18" s="1" t="s">
        <v>116</v>
      </c>
      <c r="F18" s="9">
        <f>G18+H18</f>
        <v>97</v>
      </c>
      <c r="G18" s="10">
        <v>30</v>
      </c>
      <c r="H18" s="10">
        <v>67</v>
      </c>
      <c r="I18" s="10">
        <f t="shared" si="0"/>
        <v>1</v>
      </c>
      <c r="J18" s="10">
        <f t="shared" si="0"/>
        <v>3</v>
      </c>
    </row>
    <row r="19" spans="1:12" ht="24.95" customHeight="1">
      <c r="A19" s="1" t="s">
        <v>14</v>
      </c>
      <c r="B19" s="9">
        <f t="shared" ref="B19:B31" si="3">C19+D19</f>
        <v>2555</v>
      </c>
      <c r="C19" s="10">
        <v>2039</v>
      </c>
      <c r="D19" s="10">
        <v>516</v>
      </c>
      <c r="E19" s="1" t="s">
        <v>14</v>
      </c>
      <c r="F19" s="9">
        <f t="shared" si="2"/>
        <v>2559</v>
      </c>
      <c r="G19" s="10">
        <v>2047</v>
      </c>
      <c r="H19" s="10">
        <v>512</v>
      </c>
      <c r="I19" s="10">
        <f t="shared" si="0"/>
        <v>8</v>
      </c>
      <c r="J19" s="10">
        <f t="shared" si="0"/>
        <v>-4</v>
      </c>
      <c r="L19" s="21"/>
    </row>
    <row r="20" spans="1:12" ht="24.95" customHeight="1">
      <c r="A20" s="1" t="s">
        <v>17</v>
      </c>
      <c r="B20" s="9">
        <f t="shared" si="3"/>
        <v>1015</v>
      </c>
      <c r="C20" s="10">
        <v>521</v>
      </c>
      <c r="D20" s="10">
        <v>494</v>
      </c>
      <c r="E20" s="1" t="s">
        <v>17</v>
      </c>
      <c r="F20" s="9">
        <f t="shared" si="2"/>
        <v>1015</v>
      </c>
      <c r="G20" s="10">
        <v>526</v>
      </c>
      <c r="H20" s="10">
        <v>489</v>
      </c>
      <c r="I20" s="10">
        <f t="shared" si="0"/>
        <v>5</v>
      </c>
      <c r="J20" s="10">
        <f t="shared" si="0"/>
        <v>-5</v>
      </c>
    </row>
    <row r="21" spans="1:12" ht="24.95" customHeight="1">
      <c r="A21" s="1" t="s">
        <v>18</v>
      </c>
      <c r="B21" s="9">
        <f t="shared" si="3"/>
        <v>534</v>
      </c>
      <c r="C21" s="10">
        <v>292</v>
      </c>
      <c r="D21" s="10">
        <v>242</v>
      </c>
      <c r="E21" s="1" t="s">
        <v>18</v>
      </c>
      <c r="F21" s="9">
        <f t="shared" si="2"/>
        <v>533</v>
      </c>
      <c r="G21" s="10">
        <v>290</v>
      </c>
      <c r="H21" s="10">
        <v>243</v>
      </c>
      <c r="I21" s="10">
        <f t="shared" si="0"/>
        <v>-2</v>
      </c>
      <c r="J21" s="10">
        <f t="shared" si="0"/>
        <v>1</v>
      </c>
    </row>
    <row r="22" spans="1:12" ht="24.95" customHeight="1">
      <c r="A22" s="1" t="s">
        <v>19</v>
      </c>
      <c r="B22" s="9">
        <f t="shared" si="3"/>
        <v>235</v>
      </c>
      <c r="C22" s="10">
        <v>94</v>
      </c>
      <c r="D22" s="10">
        <v>141</v>
      </c>
      <c r="E22" s="1" t="s">
        <v>19</v>
      </c>
      <c r="F22" s="9">
        <f t="shared" si="2"/>
        <v>242</v>
      </c>
      <c r="G22" s="10">
        <v>94</v>
      </c>
      <c r="H22" s="10">
        <v>148</v>
      </c>
      <c r="I22" s="10">
        <f t="shared" si="0"/>
        <v>0</v>
      </c>
      <c r="J22" s="10">
        <f t="shared" si="0"/>
        <v>7</v>
      </c>
    </row>
    <row r="23" spans="1:12" ht="24.95" customHeight="1">
      <c r="A23" s="1" t="s">
        <v>20</v>
      </c>
      <c r="B23" s="9">
        <f t="shared" si="3"/>
        <v>246</v>
      </c>
      <c r="C23" s="10">
        <v>152</v>
      </c>
      <c r="D23" s="10">
        <v>94</v>
      </c>
      <c r="E23" s="1" t="s">
        <v>20</v>
      </c>
      <c r="F23" s="9">
        <f t="shared" si="2"/>
        <v>258</v>
      </c>
      <c r="G23" s="10">
        <v>158</v>
      </c>
      <c r="H23" s="10">
        <v>100</v>
      </c>
      <c r="I23" s="10">
        <f t="shared" si="0"/>
        <v>6</v>
      </c>
      <c r="J23" s="10">
        <f t="shared" si="0"/>
        <v>6</v>
      </c>
    </row>
    <row r="24" spans="1:12" ht="24.95" customHeight="1">
      <c r="A24" s="1" t="s">
        <v>21</v>
      </c>
      <c r="B24" s="9">
        <f t="shared" si="3"/>
        <v>240</v>
      </c>
      <c r="C24" s="10">
        <v>144</v>
      </c>
      <c r="D24" s="10">
        <v>96</v>
      </c>
      <c r="E24" s="1" t="s">
        <v>21</v>
      </c>
      <c r="F24" s="9">
        <f t="shared" si="2"/>
        <v>246</v>
      </c>
      <c r="G24" s="10">
        <v>148</v>
      </c>
      <c r="H24" s="10">
        <v>98</v>
      </c>
      <c r="I24" s="10">
        <f t="shared" si="0"/>
        <v>4</v>
      </c>
      <c r="J24" s="10">
        <f t="shared" si="0"/>
        <v>2</v>
      </c>
    </row>
    <row r="25" spans="1:12" ht="24.95" customHeight="1">
      <c r="A25" s="1" t="s">
        <v>22</v>
      </c>
      <c r="B25" s="9">
        <f t="shared" si="3"/>
        <v>853</v>
      </c>
      <c r="C25" s="10">
        <v>497</v>
      </c>
      <c r="D25" s="10">
        <v>356</v>
      </c>
      <c r="E25" s="1" t="s">
        <v>22</v>
      </c>
      <c r="F25" s="9">
        <f t="shared" si="2"/>
        <v>844</v>
      </c>
      <c r="G25" s="10">
        <v>494</v>
      </c>
      <c r="H25" s="10">
        <v>350</v>
      </c>
      <c r="I25" s="10">
        <f>J24</f>
        <v>2</v>
      </c>
      <c r="J25" s="10">
        <f t="shared" si="0"/>
        <v>-6</v>
      </c>
    </row>
    <row r="26" spans="1:12" ht="24.95" customHeight="1">
      <c r="A26" s="1" t="s">
        <v>23</v>
      </c>
      <c r="B26" s="9">
        <f t="shared" si="3"/>
        <v>830</v>
      </c>
      <c r="C26" s="10">
        <v>457</v>
      </c>
      <c r="D26" s="10">
        <v>373</v>
      </c>
      <c r="E26" s="1" t="s">
        <v>23</v>
      </c>
      <c r="F26" s="9">
        <f t="shared" si="2"/>
        <v>845</v>
      </c>
      <c r="G26" s="10">
        <v>474</v>
      </c>
      <c r="H26" s="10">
        <v>371</v>
      </c>
      <c r="I26" s="10">
        <f t="shared" si="0"/>
        <v>17</v>
      </c>
      <c r="J26" s="10">
        <f t="shared" si="0"/>
        <v>-2</v>
      </c>
    </row>
    <row r="27" spans="1:12" ht="24.95" customHeight="1">
      <c r="A27" s="1" t="s">
        <v>24</v>
      </c>
      <c r="B27" s="9">
        <f t="shared" si="3"/>
        <v>223</v>
      </c>
      <c r="C27" s="10">
        <v>87</v>
      </c>
      <c r="D27" s="10">
        <v>136</v>
      </c>
      <c r="E27" s="1" t="s">
        <v>24</v>
      </c>
      <c r="F27" s="9">
        <f t="shared" si="2"/>
        <v>222</v>
      </c>
      <c r="G27" s="10">
        <v>88</v>
      </c>
      <c r="H27" s="10">
        <v>134</v>
      </c>
      <c r="I27" s="10">
        <f t="shared" si="0"/>
        <v>1</v>
      </c>
      <c r="J27" s="10">
        <f t="shared" si="0"/>
        <v>-2</v>
      </c>
    </row>
    <row r="28" spans="1:12" ht="24.95" customHeight="1">
      <c r="A28" s="1" t="s">
        <v>25</v>
      </c>
      <c r="B28" s="9">
        <f t="shared" si="3"/>
        <v>253</v>
      </c>
      <c r="C28" s="10">
        <v>84</v>
      </c>
      <c r="D28" s="10">
        <v>169</v>
      </c>
      <c r="E28" s="1" t="s">
        <v>25</v>
      </c>
      <c r="F28" s="9">
        <f t="shared" si="2"/>
        <v>253</v>
      </c>
      <c r="G28" s="10">
        <v>87</v>
      </c>
      <c r="H28" s="10">
        <v>166</v>
      </c>
      <c r="I28" s="10">
        <f t="shared" si="0"/>
        <v>3</v>
      </c>
      <c r="J28" s="10">
        <f t="shared" si="0"/>
        <v>-3</v>
      </c>
    </row>
    <row r="29" spans="1:12" ht="24.95" customHeight="1">
      <c r="A29" s="1" t="s">
        <v>67</v>
      </c>
      <c r="B29" s="9">
        <f t="shared" si="3"/>
        <v>124</v>
      </c>
      <c r="C29" s="10">
        <v>37</v>
      </c>
      <c r="D29" s="10">
        <v>87</v>
      </c>
      <c r="E29" s="1" t="s">
        <v>67</v>
      </c>
      <c r="F29" s="9">
        <f t="shared" si="2"/>
        <v>124</v>
      </c>
      <c r="G29" s="10">
        <v>37</v>
      </c>
      <c r="H29" s="10">
        <v>87</v>
      </c>
      <c r="I29" s="10">
        <f t="shared" si="0"/>
        <v>0</v>
      </c>
      <c r="J29" s="10">
        <f t="shared" si="0"/>
        <v>0</v>
      </c>
    </row>
    <row r="30" spans="1:12" ht="27" customHeight="1">
      <c r="A30" s="1" t="s">
        <v>118</v>
      </c>
      <c r="B30" s="9">
        <f t="shared" si="3"/>
        <v>354</v>
      </c>
      <c r="C30" s="10">
        <v>174</v>
      </c>
      <c r="D30" s="10">
        <v>180</v>
      </c>
      <c r="E30" s="22" t="s">
        <v>114</v>
      </c>
      <c r="F30" s="9">
        <f t="shared" si="2"/>
        <v>364</v>
      </c>
      <c r="G30" s="10">
        <v>180</v>
      </c>
      <c r="H30" s="10">
        <v>184</v>
      </c>
      <c r="I30" s="10">
        <f t="shared" ref="I30:J33" si="4">SUM(G30-C30)</f>
        <v>6</v>
      </c>
      <c r="J30" s="10">
        <f t="shared" si="4"/>
        <v>4</v>
      </c>
    </row>
    <row r="31" spans="1:12" ht="27" customHeight="1">
      <c r="A31" s="1" t="s">
        <v>119</v>
      </c>
      <c r="B31" s="9">
        <f t="shared" si="3"/>
        <v>549</v>
      </c>
      <c r="C31" s="10">
        <v>424</v>
      </c>
      <c r="D31" s="10">
        <v>125</v>
      </c>
      <c r="E31" s="22" t="s">
        <v>115</v>
      </c>
      <c r="F31" s="9">
        <f t="shared" si="2"/>
        <v>556</v>
      </c>
      <c r="G31" s="10">
        <v>430</v>
      </c>
      <c r="H31" s="10">
        <v>126</v>
      </c>
      <c r="I31" s="10">
        <f t="shared" si="4"/>
        <v>6</v>
      </c>
      <c r="J31" s="10">
        <f t="shared" si="4"/>
        <v>1</v>
      </c>
    </row>
    <row r="32" spans="1:12" ht="27" customHeight="1">
      <c r="A32" s="1" t="s">
        <v>142</v>
      </c>
      <c r="B32" s="9">
        <v>278</v>
      </c>
      <c r="C32" s="10">
        <v>86</v>
      </c>
      <c r="D32" s="10">
        <v>192</v>
      </c>
      <c r="E32" s="22" t="s">
        <v>115</v>
      </c>
      <c r="F32" s="9">
        <f t="shared" si="2"/>
        <v>279</v>
      </c>
      <c r="G32" s="10">
        <v>83</v>
      </c>
      <c r="H32" s="10">
        <v>196</v>
      </c>
      <c r="I32" s="10">
        <f t="shared" si="4"/>
        <v>-3</v>
      </c>
      <c r="J32" s="10">
        <f t="shared" si="4"/>
        <v>4</v>
      </c>
    </row>
    <row r="33" spans="1:10" ht="27" customHeight="1">
      <c r="A33" s="1" t="s">
        <v>146</v>
      </c>
      <c r="B33" s="9"/>
      <c r="C33" s="10">
        <v>82</v>
      </c>
      <c r="D33" s="10">
        <v>84</v>
      </c>
      <c r="E33" s="22" t="s">
        <v>115</v>
      </c>
      <c r="F33" s="9">
        <f t="shared" si="2"/>
        <v>166</v>
      </c>
      <c r="G33" s="10">
        <v>79</v>
      </c>
      <c r="H33" s="10">
        <v>87</v>
      </c>
      <c r="I33" s="10">
        <f t="shared" si="4"/>
        <v>-3</v>
      </c>
      <c r="J33" s="10">
        <f t="shared" si="4"/>
        <v>3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sheetPr>
    <pageSetUpPr fitToPage="1"/>
  </sheetPr>
  <dimension ref="A1:L35"/>
  <sheetViews>
    <sheetView topLeftCell="A10" workbookViewId="0">
      <selection activeCell="F16" sqref="F16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8" t="s">
        <v>27</v>
      </c>
      <c r="B3" s="160" t="s">
        <v>154</v>
      </c>
      <c r="C3" s="167"/>
      <c r="D3" s="168"/>
      <c r="E3" s="158" t="s">
        <v>27</v>
      </c>
      <c r="F3" s="169" t="s">
        <v>155</v>
      </c>
      <c r="G3" s="170"/>
      <c r="H3" s="171"/>
      <c r="I3" s="160" t="s">
        <v>2</v>
      </c>
      <c r="J3" s="168"/>
    </row>
    <row r="4" spans="1:10" ht="27.75" customHeight="1">
      <c r="A4" s="159"/>
      <c r="B4" s="7" t="s">
        <v>28</v>
      </c>
      <c r="C4" s="7" t="s">
        <v>0</v>
      </c>
      <c r="D4" s="7" t="s">
        <v>1</v>
      </c>
      <c r="E4" s="159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41351</v>
      </c>
      <c r="C5" s="25">
        <f>SUM(C6:C33)</f>
        <v>29848</v>
      </c>
      <c r="D5" s="25">
        <f>SUM(D6:D33)</f>
        <v>11503</v>
      </c>
      <c r="E5" s="8" t="s">
        <v>26</v>
      </c>
      <c r="F5" s="9">
        <f>G5+H5</f>
        <v>40836</v>
      </c>
      <c r="G5" s="25">
        <f>SUM(G6:G33)</f>
        <v>29355</v>
      </c>
      <c r="H5" s="25">
        <f>SUM(H6:H33)</f>
        <v>11481</v>
      </c>
      <c r="I5" s="25">
        <f>SUM(I6:I32)</f>
        <v>-493</v>
      </c>
      <c r="J5" s="9">
        <f t="shared" ref="I5:J29" si="0">SUM(H5-D5)</f>
        <v>-22</v>
      </c>
    </row>
    <row r="6" spans="1:10" ht="24.95" customHeight="1">
      <c r="A6" s="1" t="s">
        <v>3</v>
      </c>
      <c r="B6" s="9">
        <f>C6+D6</f>
        <v>2751</v>
      </c>
      <c r="C6" s="24">
        <v>1652</v>
      </c>
      <c r="D6" s="10">
        <v>1099</v>
      </c>
      <c r="E6" s="1" t="s">
        <v>3</v>
      </c>
      <c r="F6" s="9">
        <f>G6+H6</f>
        <v>2682</v>
      </c>
      <c r="G6" s="24">
        <v>1609</v>
      </c>
      <c r="H6" s="10">
        <v>1073</v>
      </c>
      <c r="I6" s="10">
        <f t="shared" si="0"/>
        <v>-43</v>
      </c>
      <c r="J6" s="10">
        <f t="shared" si="0"/>
        <v>-26</v>
      </c>
    </row>
    <row r="7" spans="1:10" ht="24.95" customHeight="1">
      <c r="A7" s="1" t="s">
        <v>4</v>
      </c>
      <c r="B7" s="9">
        <f>C7+D7</f>
        <v>2697</v>
      </c>
      <c r="C7" s="10">
        <v>1951</v>
      </c>
      <c r="D7" s="10">
        <v>746</v>
      </c>
      <c r="E7" s="1" t="s">
        <v>4</v>
      </c>
      <c r="F7" s="9">
        <f>G7+H7</f>
        <v>2657</v>
      </c>
      <c r="G7" s="10">
        <v>1910</v>
      </c>
      <c r="H7" s="10">
        <v>747</v>
      </c>
      <c r="I7" s="10">
        <f t="shared" si="0"/>
        <v>-41</v>
      </c>
      <c r="J7" s="10">
        <f t="shared" si="0"/>
        <v>1</v>
      </c>
    </row>
    <row r="8" spans="1:10" ht="24.95" customHeight="1">
      <c r="A8" s="1" t="s">
        <v>5</v>
      </c>
      <c r="B8" s="9">
        <f t="shared" ref="B8:B17" si="1">C8+D8</f>
        <v>8329</v>
      </c>
      <c r="C8" s="10">
        <v>5254</v>
      </c>
      <c r="D8" s="10">
        <v>3075</v>
      </c>
      <c r="E8" s="1" t="s">
        <v>5</v>
      </c>
      <c r="F8" s="9">
        <f t="shared" ref="F8:F33" si="2">G8+H8</f>
        <v>8281</v>
      </c>
      <c r="G8" s="10">
        <v>5204</v>
      </c>
      <c r="H8" s="10">
        <v>3077</v>
      </c>
      <c r="I8" s="10">
        <f>SUM(G8-C8)</f>
        <v>-50</v>
      </c>
      <c r="J8" s="10">
        <f t="shared" si="0"/>
        <v>2</v>
      </c>
    </row>
    <row r="9" spans="1:10" ht="24.95" customHeight="1">
      <c r="A9" s="1" t="s">
        <v>61</v>
      </c>
      <c r="B9" s="9">
        <f t="shared" si="1"/>
        <v>3615</v>
      </c>
      <c r="C9" s="10">
        <v>2564</v>
      </c>
      <c r="D9" s="10">
        <v>1051</v>
      </c>
      <c r="E9" s="1" t="s">
        <v>61</v>
      </c>
      <c r="F9" s="9">
        <f t="shared" si="2"/>
        <v>3571</v>
      </c>
      <c r="G9" s="10">
        <v>2518</v>
      </c>
      <c r="H9" s="10">
        <v>1053</v>
      </c>
      <c r="I9" s="10">
        <f t="shared" si="0"/>
        <v>-46</v>
      </c>
      <c r="J9" s="10">
        <f t="shared" si="0"/>
        <v>2</v>
      </c>
    </row>
    <row r="10" spans="1:10" ht="24.95" customHeight="1">
      <c r="A10" s="1" t="s">
        <v>6</v>
      </c>
      <c r="B10" s="9">
        <f t="shared" si="1"/>
        <v>131</v>
      </c>
      <c r="C10" s="10">
        <v>79</v>
      </c>
      <c r="D10" s="10">
        <v>52</v>
      </c>
      <c r="E10" s="1" t="s">
        <v>6</v>
      </c>
      <c r="F10" s="9">
        <f t="shared" si="2"/>
        <v>127</v>
      </c>
      <c r="G10" s="10">
        <v>76</v>
      </c>
      <c r="H10" s="10">
        <v>51</v>
      </c>
      <c r="I10" s="10">
        <f t="shared" si="0"/>
        <v>-3</v>
      </c>
      <c r="J10" s="10">
        <f t="shared" si="0"/>
        <v>-1</v>
      </c>
    </row>
    <row r="11" spans="1:10" ht="24.95" customHeight="1">
      <c r="A11" s="1" t="s">
        <v>7</v>
      </c>
      <c r="B11" s="9">
        <f t="shared" si="1"/>
        <v>660</v>
      </c>
      <c r="C11" s="10">
        <v>530</v>
      </c>
      <c r="D11" s="10">
        <v>130</v>
      </c>
      <c r="E11" s="1" t="s">
        <v>7</v>
      </c>
      <c r="F11" s="9">
        <f t="shared" si="2"/>
        <v>649</v>
      </c>
      <c r="G11" s="10">
        <v>520</v>
      </c>
      <c r="H11" s="10">
        <v>129</v>
      </c>
      <c r="I11" s="10">
        <f t="shared" si="0"/>
        <v>-10</v>
      </c>
      <c r="J11" s="10">
        <f t="shared" si="0"/>
        <v>-1</v>
      </c>
    </row>
    <row r="12" spans="1:10" ht="24.95" customHeight="1">
      <c r="A12" s="1" t="s">
        <v>8</v>
      </c>
      <c r="B12" s="9">
        <f t="shared" si="1"/>
        <v>2329</v>
      </c>
      <c r="C12" s="10">
        <v>2116</v>
      </c>
      <c r="D12" s="10">
        <v>213</v>
      </c>
      <c r="E12" s="1" t="s">
        <v>8</v>
      </c>
      <c r="F12" s="9">
        <f t="shared" si="2"/>
        <v>2287</v>
      </c>
      <c r="G12" s="10">
        <v>2068</v>
      </c>
      <c r="H12" s="10">
        <v>219</v>
      </c>
      <c r="I12" s="10">
        <f t="shared" si="0"/>
        <v>-48</v>
      </c>
      <c r="J12" s="10">
        <f t="shared" si="0"/>
        <v>6</v>
      </c>
    </row>
    <row r="13" spans="1:10" ht="24.95" customHeight="1">
      <c r="A13" s="1" t="s">
        <v>9</v>
      </c>
      <c r="B13" s="9">
        <f t="shared" si="1"/>
        <v>1034</v>
      </c>
      <c r="C13" s="10">
        <v>765</v>
      </c>
      <c r="D13" s="10">
        <v>269</v>
      </c>
      <c r="E13" s="1" t="s">
        <v>9</v>
      </c>
      <c r="F13" s="9">
        <f t="shared" si="2"/>
        <v>1037</v>
      </c>
      <c r="G13" s="10">
        <v>765</v>
      </c>
      <c r="H13" s="10">
        <v>272</v>
      </c>
      <c r="I13" s="10">
        <f t="shared" si="0"/>
        <v>0</v>
      </c>
      <c r="J13" s="10">
        <f t="shared" si="0"/>
        <v>3</v>
      </c>
    </row>
    <row r="14" spans="1:10" ht="24.95" customHeight="1">
      <c r="A14" s="1" t="s">
        <v>10</v>
      </c>
      <c r="B14" s="9">
        <f t="shared" si="1"/>
        <v>1012</v>
      </c>
      <c r="C14" s="10">
        <v>902</v>
      </c>
      <c r="D14" s="10">
        <v>110</v>
      </c>
      <c r="E14" s="1" t="s">
        <v>10</v>
      </c>
      <c r="F14" s="9">
        <f t="shared" si="2"/>
        <v>991</v>
      </c>
      <c r="G14" s="10">
        <v>879</v>
      </c>
      <c r="H14" s="10">
        <v>112</v>
      </c>
      <c r="I14" s="10">
        <f t="shared" si="0"/>
        <v>-23</v>
      </c>
      <c r="J14" s="10">
        <f t="shared" si="0"/>
        <v>2</v>
      </c>
    </row>
    <row r="15" spans="1:10" ht="24.95" customHeight="1">
      <c r="A15" s="1" t="s">
        <v>11</v>
      </c>
      <c r="B15" s="9">
        <f t="shared" si="1"/>
        <v>4625</v>
      </c>
      <c r="C15" s="10">
        <v>3946</v>
      </c>
      <c r="D15" s="10">
        <v>679</v>
      </c>
      <c r="E15" s="1" t="s">
        <v>11</v>
      </c>
      <c r="F15" s="9">
        <f t="shared" si="2"/>
        <v>4539</v>
      </c>
      <c r="G15" s="10">
        <v>3867</v>
      </c>
      <c r="H15" s="10">
        <v>672</v>
      </c>
      <c r="I15" s="10">
        <f t="shared" si="0"/>
        <v>-79</v>
      </c>
      <c r="J15" s="10">
        <f t="shared" si="0"/>
        <v>-7</v>
      </c>
    </row>
    <row r="16" spans="1:10" ht="24.95" customHeight="1">
      <c r="A16" s="1" t="s">
        <v>12</v>
      </c>
      <c r="B16" s="9">
        <f t="shared" si="1"/>
        <v>3463</v>
      </c>
      <c r="C16" s="10">
        <v>2965</v>
      </c>
      <c r="D16" s="10">
        <v>498</v>
      </c>
      <c r="E16" s="1" t="s">
        <v>12</v>
      </c>
      <c r="F16" s="9">
        <f t="shared" si="2"/>
        <v>3417</v>
      </c>
      <c r="G16" s="10">
        <v>2919</v>
      </c>
      <c r="H16" s="10">
        <v>498</v>
      </c>
      <c r="I16" s="10">
        <f t="shared" si="0"/>
        <v>-46</v>
      </c>
      <c r="J16" s="10">
        <f t="shared" si="0"/>
        <v>0</v>
      </c>
    </row>
    <row r="17" spans="1:12" ht="24.95" customHeight="1">
      <c r="A17" s="1" t="s">
        <v>13</v>
      </c>
      <c r="B17" s="9">
        <f t="shared" si="1"/>
        <v>2102</v>
      </c>
      <c r="C17" s="10">
        <v>1879</v>
      </c>
      <c r="D17" s="10">
        <v>223</v>
      </c>
      <c r="E17" s="1" t="s">
        <v>13</v>
      </c>
      <c r="F17" s="9">
        <f t="shared" si="2"/>
        <v>2062</v>
      </c>
      <c r="G17" s="10">
        <v>1846</v>
      </c>
      <c r="H17" s="10">
        <v>216</v>
      </c>
      <c r="I17" s="10">
        <f t="shared" si="0"/>
        <v>-33</v>
      </c>
      <c r="J17" s="10">
        <f t="shared" si="0"/>
        <v>-7</v>
      </c>
    </row>
    <row r="18" spans="1:12" ht="24.95" customHeight="1">
      <c r="A18" s="1" t="s">
        <v>116</v>
      </c>
      <c r="B18" s="9">
        <f>C18+D18</f>
        <v>97</v>
      </c>
      <c r="C18" s="10">
        <v>30</v>
      </c>
      <c r="D18" s="10">
        <v>67</v>
      </c>
      <c r="E18" s="1" t="s">
        <v>116</v>
      </c>
      <c r="F18" s="9">
        <f>G18+H18</f>
        <v>100</v>
      </c>
      <c r="G18" s="10">
        <v>30</v>
      </c>
      <c r="H18" s="10">
        <v>70</v>
      </c>
      <c r="I18" s="10">
        <f t="shared" si="0"/>
        <v>0</v>
      </c>
      <c r="J18" s="10">
        <f t="shared" si="0"/>
        <v>3</v>
      </c>
    </row>
    <row r="19" spans="1:12" ht="24.95" customHeight="1">
      <c r="A19" s="1" t="s">
        <v>14</v>
      </c>
      <c r="B19" s="9">
        <f t="shared" ref="B19:B31" si="3">C19+D19</f>
        <v>2559</v>
      </c>
      <c r="C19" s="10">
        <v>2047</v>
      </c>
      <c r="D19" s="10">
        <v>512</v>
      </c>
      <c r="E19" s="1" t="s">
        <v>14</v>
      </c>
      <c r="F19" s="9">
        <f t="shared" si="2"/>
        <v>2496</v>
      </c>
      <c r="G19" s="10">
        <v>1996</v>
      </c>
      <c r="H19" s="10">
        <v>500</v>
      </c>
      <c r="I19" s="10">
        <f t="shared" si="0"/>
        <v>-51</v>
      </c>
      <c r="J19" s="10">
        <f t="shared" si="0"/>
        <v>-12</v>
      </c>
      <c r="L19" s="21"/>
    </row>
    <row r="20" spans="1:12" ht="24.95" customHeight="1">
      <c r="A20" s="1" t="s">
        <v>17</v>
      </c>
      <c r="B20" s="9">
        <f t="shared" si="3"/>
        <v>1015</v>
      </c>
      <c r="C20" s="10">
        <v>526</v>
      </c>
      <c r="D20" s="10">
        <v>489</v>
      </c>
      <c r="E20" s="1" t="s">
        <v>17</v>
      </c>
      <c r="F20" s="9">
        <f t="shared" si="2"/>
        <v>1005</v>
      </c>
      <c r="G20" s="10">
        <v>521</v>
      </c>
      <c r="H20" s="10">
        <v>484</v>
      </c>
      <c r="I20" s="10">
        <f t="shared" si="0"/>
        <v>-5</v>
      </c>
      <c r="J20" s="10">
        <f t="shared" si="0"/>
        <v>-5</v>
      </c>
    </row>
    <row r="21" spans="1:12" ht="24.95" customHeight="1">
      <c r="A21" s="1" t="s">
        <v>18</v>
      </c>
      <c r="B21" s="9">
        <f t="shared" si="3"/>
        <v>533</v>
      </c>
      <c r="C21" s="10">
        <v>290</v>
      </c>
      <c r="D21" s="10">
        <v>243</v>
      </c>
      <c r="E21" s="1" t="s">
        <v>18</v>
      </c>
      <c r="F21" s="9">
        <f t="shared" si="2"/>
        <v>534</v>
      </c>
      <c r="G21" s="10">
        <v>286</v>
      </c>
      <c r="H21" s="10">
        <v>248</v>
      </c>
      <c r="I21" s="10">
        <f t="shared" si="0"/>
        <v>-4</v>
      </c>
      <c r="J21" s="10">
        <f t="shared" si="0"/>
        <v>5</v>
      </c>
    </row>
    <row r="22" spans="1:12" ht="24.95" customHeight="1">
      <c r="A22" s="1" t="s">
        <v>19</v>
      </c>
      <c r="B22" s="9">
        <f t="shared" si="3"/>
        <v>242</v>
      </c>
      <c r="C22" s="10">
        <v>94</v>
      </c>
      <c r="D22" s="10">
        <v>148</v>
      </c>
      <c r="E22" s="1" t="s">
        <v>19</v>
      </c>
      <c r="F22" s="9">
        <f t="shared" si="2"/>
        <v>240</v>
      </c>
      <c r="G22" s="10">
        <v>96</v>
      </c>
      <c r="H22" s="10">
        <v>144</v>
      </c>
      <c r="I22" s="10">
        <f t="shared" si="0"/>
        <v>2</v>
      </c>
      <c r="J22" s="10">
        <f t="shared" si="0"/>
        <v>-4</v>
      </c>
    </row>
    <row r="23" spans="1:12" ht="24.95" customHeight="1">
      <c r="A23" s="1" t="s">
        <v>20</v>
      </c>
      <c r="B23" s="9">
        <f t="shared" si="3"/>
        <v>258</v>
      </c>
      <c r="C23" s="10">
        <v>158</v>
      </c>
      <c r="D23" s="10">
        <v>100</v>
      </c>
      <c r="E23" s="1" t="s">
        <v>20</v>
      </c>
      <c r="F23" s="9">
        <f t="shared" si="2"/>
        <v>258</v>
      </c>
      <c r="G23" s="10">
        <v>158</v>
      </c>
      <c r="H23" s="10">
        <v>100</v>
      </c>
      <c r="I23" s="10">
        <f t="shared" si="0"/>
        <v>0</v>
      </c>
      <c r="J23" s="10">
        <f t="shared" si="0"/>
        <v>0</v>
      </c>
    </row>
    <row r="24" spans="1:12" ht="24.95" customHeight="1">
      <c r="A24" s="1" t="s">
        <v>21</v>
      </c>
      <c r="B24" s="9">
        <f t="shared" si="3"/>
        <v>246</v>
      </c>
      <c r="C24" s="10">
        <v>148</v>
      </c>
      <c r="D24" s="10">
        <v>98</v>
      </c>
      <c r="E24" s="1" t="s">
        <v>21</v>
      </c>
      <c r="F24" s="9">
        <f t="shared" si="2"/>
        <v>240</v>
      </c>
      <c r="G24" s="10">
        <v>143</v>
      </c>
      <c r="H24" s="10">
        <v>97</v>
      </c>
      <c r="I24" s="10">
        <f t="shared" si="0"/>
        <v>-5</v>
      </c>
      <c r="J24" s="10">
        <f t="shared" si="0"/>
        <v>-1</v>
      </c>
    </row>
    <row r="25" spans="1:12" ht="24.95" customHeight="1">
      <c r="A25" s="1" t="s">
        <v>22</v>
      </c>
      <c r="B25" s="9">
        <f t="shared" si="3"/>
        <v>844</v>
      </c>
      <c r="C25" s="10">
        <v>494</v>
      </c>
      <c r="D25" s="10">
        <v>350</v>
      </c>
      <c r="E25" s="1" t="s">
        <v>22</v>
      </c>
      <c r="F25" s="9">
        <f t="shared" si="2"/>
        <v>848</v>
      </c>
      <c r="G25" s="10">
        <v>497</v>
      </c>
      <c r="H25" s="10">
        <v>351</v>
      </c>
      <c r="I25" s="10">
        <f>J24</f>
        <v>-1</v>
      </c>
      <c r="J25" s="10">
        <f t="shared" si="0"/>
        <v>1</v>
      </c>
    </row>
    <row r="26" spans="1:12" ht="24.95" customHeight="1">
      <c r="A26" s="1" t="s">
        <v>23</v>
      </c>
      <c r="B26" s="9">
        <f t="shared" si="3"/>
        <v>845</v>
      </c>
      <c r="C26" s="10">
        <v>474</v>
      </c>
      <c r="D26" s="10">
        <v>371</v>
      </c>
      <c r="E26" s="1" t="s">
        <v>23</v>
      </c>
      <c r="F26" s="9">
        <f t="shared" si="2"/>
        <v>859</v>
      </c>
      <c r="G26" s="10">
        <v>477</v>
      </c>
      <c r="H26" s="10">
        <v>382</v>
      </c>
      <c r="I26" s="10">
        <f t="shared" si="0"/>
        <v>3</v>
      </c>
      <c r="J26" s="10">
        <f t="shared" si="0"/>
        <v>11</v>
      </c>
    </row>
    <row r="27" spans="1:12" ht="24.95" customHeight="1">
      <c r="A27" s="1" t="s">
        <v>24</v>
      </c>
      <c r="B27" s="9">
        <f t="shared" si="3"/>
        <v>222</v>
      </c>
      <c r="C27" s="10">
        <v>88</v>
      </c>
      <c r="D27" s="10">
        <v>134</v>
      </c>
      <c r="E27" s="1" t="s">
        <v>24</v>
      </c>
      <c r="F27" s="9">
        <f t="shared" si="2"/>
        <v>211</v>
      </c>
      <c r="G27" s="10">
        <v>83</v>
      </c>
      <c r="H27" s="10">
        <v>128</v>
      </c>
      <c r="I27" s="10">
        <f t="shared" si="0"/>
        <v>-5</v>
      </c>
      <c r="J27" s="10">
        <f t="shared" si="0"/>
        <v>-6</v>
      </c>
    </row>
    <row r="28" spans="1:12" ht="24.95" customHeight="1">
      <c r="A28" s="1" t="s">
        <v>25</v>
      </c>
      <c r="B28" s="9">
        <f t="shared" si="3"/>
        <v>253</v>
      </c>
      <c r="C28" s="10">
        <v>87</v>
      </c>
      <c r="D28" s="10">
        <v>166</v>
      </c>
      <c r="E28" s="1" t="s">
        <v>25</v>
      </c>
      <c r="F28" s="9">
        <f t="shared" si="2"/>
        <v>249</v>
      </c>
      <c r="G28" s="10">
        <v>85</v>
      </c>
      <c r="H28" s="10">
        <v>164</v>
      </c>
      <c r="I28" s="10">
        <f t="shared" si="0"/>
        <v>-2</v>
      </c>
      <c r="J28" s="10">
        <f t="shared" si="0"/>
        <v>-2</v>
      </c>
    </row>
    <row r="29" spans="1:12" ht="24.95" customHeight="1">
      <c r="A29" s="1" t="s">
        <v>67</v>
      </c>
      <c r="B29" s="9">
        <f t="shared" si="3"/>
        <v>124</v>
      </c>
      <c r="C29" s="10">
        <v>37</v>
      </c>
      <c r="D29" s="10">
        <v>87</v>
      </c>
      <c r="E29" s="1" t="s">
        <v>67</v>
      </c>
      <c r="F29" s="9">
        <f t="shared" si="2"/>
        <v>124</v>
      </c>
      <c r="G29" s="10">
        <v>38</v>
      </c>
      <c r="H29" s="10">
        <v>86</v>
      </c>
      <c r="I29" s="10">
        <f t="shared" si="0"/>
        <v>1</v>
      </c>
      <c r="J29" s="10">
        <f t="shared" si="0"/>
        <v>-1</v>
      </c>
    </row>
    <row r="30" spans="1:12" ht="27" customHeight="1">
      <c r="A30" s="1" t="s">
        <v>118</v>
      </c>
      <c r="B30" s="9">
        <f t="shared" si="3"/>
        <v>364</v>
      </c>
      <c r="C30" s="10">
        <v>180</v>
      </c>
      <c r="D30" s="10">
        <v>184</v>
      </c>
      <c r="E30" s="22" t="s">
        <v>114</v>
      </c>
      <c r="F30" s="9">
        <f t="shared" si="2"/>
        <v>373</v>
      </c>
      <c r="G30" s="10">
        <v>189</v>
      </c>
      <c r="H30" s="10">
        <v>184</v>
      </c>
      <c r="I30" s="10">
        <f t="shared" ref="I30:J33" si="4">SUM(G30-C30)</f>
        <v>9</v>
      </c>
      <c r="J30" s="10">
        <f t="shared" si="4"/>
        <v>0</v>
      </c>
    </row>
    <row r="31" spans="1:12" ht="27" customHeight="1">
      <c r="A31" s="1" t="s">
        <v>119</v>
      </c>
      <c r="B31" s="9">
        <f t="shared" si="3"/>
        <v>556</v>
      </c>
      <c r="C31" s="10">
        <v>430</v>
      </c>
      <c r="D31" s="10">
        <v>126</v>
      </c>
      <c r="E31" s="22" t="s">
        <v>115</v>
      </c>
      <c r="F31" s="9">
        <f t="shared" si="2"/>
        <v>551</v>
      </c>
      <c r="G31" s="10">
        <v>413</v>
      </c>
      <c r="H31" s="10">
        <v>138</v>
      </c>
      <c r="I31" s="10">
        <f t="shared" si="4"/>
        <v>-17</v>
      </c>
      <c r="J31" s="10">
        <f t="shared" si="4"/>
        <v>12</v>
      </c>
    </row>
    <row r="32" spans="1:12" ht="27" customHeight="1">
      <c r="A32" s="1" t="s">
        <v>142</v>
      </c>
      <c r="B32" s="9">
        <v>278</v>
      </c>
      <c r="C32" s="10">
        <v>83</v>
      </c>
      <c r="D32" s="10">
        <v>196</v>
      </c>
      <c r="E32" s="22" t="s">
        <v>115</v>
      </c>
      <c r="F32" s="9">
        <f t="shared" si="2"/>
        <v>282</v>
      </c>
      <c r="G32" s="10">
        <v>87</v>
      </c>
      <c r="H32" s="10">
        <v>195</v>
      </c>
      <c r="I32" s="10">
        <f t="shared" si="4"/>
        <v>4</v>
      </c>
      <c r="J32" s="10">
        <f t="shared" si="4"/>
        <v>-1</v>
      </c>
    </row>
    <row r="33" spans="1:10" ht="27" customHeight="1">
      <c r="A33" s="1" t="s">
        <v>146</v>
      </c>
      <c r="B33" s="9"/>
      <c r="C33" s="10">
        <v>79</v>
      </c>
      <c r="D33" s="10">
        <v>87</v>
      </c>
      <c r="E33" s="22" t="s">
        <v>115</v>
      </c>
      <c r="F33" s="9">
        <f t="shared" si="2"/>
        <v>166</v>
      </c>
      <c r="G33" s="10">
        <v>75</v>
      </c>
      <c r="H33" s="10">
        <v>91</v>
      </c>
      <c r="I33" s="10">
        <f t="shared" si="4"/>
        <v>-4</v>
      </c>
      <c r="J33" s="10">
        <f t="shared" si="4"/>
        <v>4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sheetPr>
    <pageSetUpPr fitToPage="1"/>
  </sheetPr>
  <dimension ref="A1:L35"/>
  <sheetViews>
    <sheetView workbookViewId="0">
      <selection activeCell="L30" sqref="K30:L30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8" t="s">
        <v>27</v>
      </c>
      <c r="B3" s="160" t="s">
        <v>155</v>
      </c>
      <c r="C3" s="167"/>
      <c r="D3" s="168"/>
      <c r="E3" s="158" t="s">
        <v>27</v>
      </c>
      <c r="F3" s="169" t="s">
        <v>156</v>
      </c>
      <c r="G3" s="170"/>
      <c r="H3" s="171"/>
      <c r="I3" s="160" t="s">
        <v>2</v>
      </c>
      <c r="J3" s="168"/>
    </row>
    <row r="4" spans="1:10" ht="27.75" customHeight="1">
      <c r="A4" s="159"/>
      <c r="B4" s="7" t="s">
        <v>28</v>
      </c>
      <c r="C4" s="7" t="s">
        <v>0</v>
      </c>
      <c r="D4" s="7" t="s">
        <v>1</v>
      </c>
      <c r="E4" s="159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40836</v>
      </c>
      <c r="C5" s="25">
        <f>SUM(C6:C33)</f>
        <v>29355</v>
      </c>
      <c r="D5" s="25">
        <f>SUM(D6:D33)</f>
        <v>11481</v>
      </c>
      <c r="E5" s="8" t="s">
        <v>26</v>
      </c>
      <c r="F5" s="9">
        <f>G5+H5</f>
        <v>40698</v>
      </c>
      <c r="G5" s="25">
        <f>SUM(G6:G33)</f>
        <v>29255</v>
      </c>
      <c r="H5" s="25">
        <f>SUM(H6:H33)</f>
        <v>11443</v>
      </c>
      <c r="I5" s="25">
        <f>SUM(I6:I32)</f>
        <v>-93</v>
      </c>
      <c r="J5" s="9">
        <f t="shared" ref="I5:J29" si="0">SUM(H5-D5)</f>
        <v>-38</v>
      </c>
    </row>
    <row r="6" spans="1:10" ht="24.95" customHeight="1">
      <c r="A6" s="1" t="s">
        <v>3</v>
      </c>
      <c r="B6" s="9">
        <f>C6+D6</f>
        <v>2682</v>
      </c>
      <c r="C6" s="24">
        <v>1609</v>
      </c>
      <c r="D6" s="10">
        <v>1073</v>
      </c>
      <c r="E6" s="1" t="s">
        <v>3</v>
      </c>
      <c r="F6" s="9">
        <f>G6+H6</f>
        <v>2639</v>
      </c>
      <c r="G6" s="24">
        <v>1591</v>
      </c>
      <c r="H6" s="10">
        <v>1048</v>
      </c>
      <c r="I6" s="10">
        <f t="shared" si="0"/>
        <v>-18</v>
      </c>
      <c r="J6" s="10">
        <f t="shared" si="0"/>
        <v>-25</v>
      </c>
    </row>
    <row r="7" spans="1:10" ht="24.95" customHeight="1">
      <c r="A7" s="1" t="s">
        <v>4</v>
      </c>
      <c r="B7" s="9">
        <f>C7+D7</f>
        <v>2657</v>
      </c>
      <c r="C7" s="10">
        <v>1910</v>
      </c>
      <c r="D7" s="10">
        <v>747</v>
      </c>
      <c r="E7" s="1" t="s">
        <v>4</v>
      </c>
      <c r="F7" s="9">
        <f>G7+H7</f>
        <v>2645</v>
      </c>
      <c r="G7" s="10">
        <v>1896</v>
      </c>
      <c r="H7" s="10">
        <v>749</v>
      </c>
      <c r="I7" s="10">
        <f t="shared" si="0"/>
        <v>-14</v>
      </c>
      <c r="J7" s="10">
        <f t="shared" si="0"/>
        <v>2</v>
      </c>
    </row>
    <row r="8" spans="1:10" ht="24.95" customHeight="1">
      <c r="A8" s="1" t="s">
        <v>5</v>
      </c>
      <c r="B8" s="9">
        <f t="shared" ref="B8:B17" si="1">C8+D8</f>
        <v>8281</v>
      </c>
      <c r="C8" s="10">
        <v>5204</v>
      </c>
      <c r="D8" s="10">
        <v>3077</v>
      </c>
      <c r="E8" s="1" t="s">
        <v>5</v>
      </c>
      <c r="F8" s="9">
        <f t="shared" ref="F8:F33" si="2">G8+H8</f>
        <v>8249</v>
      </c>
      <c r="G8" s="10">
        <v>5176</v>
      </c>
      <c r="H8" s="10">
        <v>3073</v>
      </c>
      <c r="I8" s="10">
        <f>SUM(G8-C8)</f>
        <v>-28</v>
      </c>
      <c r="J8" s="10">
        <f t="shared" si="0"/>
        <v>-4</v>
      </c>
    </row>
    <row r="9" spans="1:10" ht="24.95" customHeight="1">
      <c r="A9" s="1" t="s">
        <v>61</v>
      </c>
      <c r="B9" s="9">
        <f t="shared" si="1"/>
        <v>3571</v>
      </c>
      <c r="C9" s="10">
        <v>2518</v>
      </c>
      <c r="D9" s="10">
        <v>1053</v>
      </c>
      <c r="E9" s="1" t="s">
        <v>61</v>
      </c>
      <c r="F9" s="9">
        <f t="shared" si="2"/>
        <v>3555</v>
      </c>
      <c r="G9" s="10">
        <v>2499</v>
      </c>
      <c r="H9" s="10">
        <v>1056</v>
      </c>
      <c r="I9" s="10">
        <f t="shared" si="0"/>
        <v>-19</v>
      </c>
      <c r="J9" s="10">
        <f t="shared" si="0"/>
        <v>3</v>
      </c>
    </row>
    <row r="10" spans="1:10" ht="24.95" customHeight="1">
      <c r="A10" s="1" t="s">
        <v>6</v>
      </c>
      <c r="B10" s="9">
        <f t="shared" si="1"/>
        <v>127</v>
      </c>
      <c r="C10" s="10">
        <v>76</v>
      </c>
      <c r="D10" s="10">
        <v>51</v>
      </c>
      <c r="E10" s="1" t="s">
        <v>6</v>
      </c>
      <c r="F10" s="9">
        <f t="shared" si="2"/>
        <v>129</v>
      </c>
      <c r="G10" s="10">
        <v>78</v>
      </c>
      <c r="H10" s="10">
        <v>51</v>
      </c>
      <c r="I10" s="10">
        <f t="shared" si="0"/>
        <v>2</v>
      </c>
      <c r="J10" s="10">
        <f t="shared" si="0"/>
        <v>0</v>
      </c>
    </row>
    <row r="11" spans="1:10" ht="24.95" customHeight="1">
      <c r="A11" s="1" t="s">
        <v>7</v>
      </c>
      <c r="B11" s="9">
        <f t="shared" si="1"/>
        <v>649</v>
      </c>
      <c r="C11" s="10">
        <v>520</v>
      </c>
      <c r="D11" s="10">
        <v>129</v>
      </c>
      <c r="E11" s="1" t="s">
        <v>7</v>
      </c>
      <c r="F11" s="9">
        <f t="shared" si="2"/>
        <v>646</v>
      </c>
      <c r="G11" s="10">
        <v>517</v>
      </c>
      <c r="H11" s="10">
        <v>129</v>
      </c>
      <c r="I11" s="10">
        <f t="shared" si="0"/>
        <v>-3</v>
      </c>
      <c r="J11" s="10">
        <f t="shared" si="0"/>
        <v>0</v>
      </c>
    </row>
    <row r="12" spans="1:10" ht="24.95" customHeight="1">
      <c r="A12" s="1" t="s">
        <v>8</v>
      </c>
      <c r="B12" s="9">
        <f t="shared" si="1"/>
        <v>2287</v>
      </c>
      <c r="C12" s="10">
        <v>2068</v>
      </c>
      <c r="D12" s="10">
        <v>219</v>
      </c>
      <c r="E12" s="1" t="s">
        <v>8</v>
      </c>
      <c r="F12" s="9">
        <f t="shared" si="2"/>
        <v>2296</v>
      </c>
      <c r="G12" s="10">
        <v>2079</v>
      </c>
      <c r="H12" s="10">
        <v>217</v>
      </c>
      <c r="I12" s="10">
        <f t="shared" si="0"/>
        <v>11</v>
      </c>
      <c r="J12" s="10">
        <f t="shared" si="0"/>
        <v>-2</v>
      </c>
    </row>
    <row r="13" spans="1:10" ht="24.95" customHeight="1">
      <c r="A13" s="1" t="s">
        <v>9</v>
      </c>
      <c r="B13" s="9">
        <f t="shared" si="1"/>
        <v>1037</v>
      </c>
      <c r="C13" s="10">
        <v>765</v>
      </c>
      <c r="D13" s="10">
        <v>272</v>
      </c>
      <c r="E13" s="1" t="s">
        <v>9</v>
      </c>
      <c r="F13" s="9">
        <f t="shared" si="2"/>
        <v>1022</v>
      </c>
      <c r="G13" s="10">
        <v>758</v>
      </c>
      <c r="H13" s="10">
        <v>264</v>
      </c>
      <c r="I13" s="10">
        <f t="shared" si="0"/>
        <v>-7</v>
      </c>
      <c r="J13" s="10">
        <f t="shared" si="0"/>
        <v>-8</v>
      </c>
    </row>
    <row r="14" spans="1:10" ht="24.95" customHeight="1">
      <c r="A14" s="1" t="s">
        <v>10</v>
      </c>
      <c r="B14" s="9">
        <f t="shared" si="1"/>
        <v>991</v>
      </c>
      <c r="C14" s="10">
        <v>879</v>
      </c>
      <c r="D14" s="10">
        <v>112</v>
      </c>
      <c r="E14" s="1" t="s">
        <v>10</v>
      </c>
      <c r="F14" s="9">
        <f t="shared" si="2"/>
        <v>989</v>
      </c>
      <c r="G14" s="10">
        <v>876</v>
      </c>
      <c r="H14" s="10">
        <v>113</v>
      </c>
      <c r="I14" s="10">
        <f t="shared" si="0"/>
        <v>-3</v>
      </c>
      <c r="J14" s="10">
        <f t="shared" si="0"/>
        <v>1</v>
      </c>
    </row>
    <row r="15" spans="1:10" ht="24.95" customHeight="1">
      <c r="A15" s="1" t="s">
        <v>11</v>
      </c>
      <c r="B15" s="9">
        <f t="shared" si="1"/>
        <v>4539</v>
      </c>
      <c r="C15" s="10">
        <v>3867</v>
      </c>
      <c r="D15" s="10">
        <v>672</v>
      </c>
      <c r="E15" s="1" t="s">
        <v>11</v>
      </c>
      <c r="F15" s="9">
        <f t="shared" si="2"/>
        <v>4534</v>
      </c>
      <c r="G15" s="10">
        <v>3861</v>
      </c>
      <c r="H15" s="10">
        <v>673</v>
      </c>
      <c r="I15" s="10">
        <f t="shared" si="0"/>
        <v>-6</v>
      </c>
      <c r="J15" s="10">
        <f t="shared" si="0"/>
        <v>1</v>
      </c>
    </row>
    <row r="16" spans="1:10" ht="24.95" customHeight="1">
      <c r="A16" s="1" t="s">
        <v>12</v>
      </c>
      <c r="B16" s="9">
        <f t="shared" si="1"/>
        <v>3417</v>
      </c>
      <c r="C16" s="10">
        <v>2919</v>
      </c>
      <c r="D16" s="10">
        <v>498</v>
      </c>
      <c r="E16" s="1" t="s">
        <v>12</v>
      </c>
      <c r="F16" s="9">
        <f t="shared" si="2"/>
        <v>3411</v>
      </c>
      <c r="G16" s="10">
        <v>2911</v>
      </c>
      <c r="H16" s="10">
        <v>500</v>
      </c>
      <c r="I16" s="10">
        <f t="shared" si="0"/>
        <v>-8</v>
      </c>
      <c r="J16" s="10">
        <f t="shared" si="0"/>
        <v>2</v>
      </c>
    </row>
    <row r="17" spans="1:12" ht="24.95" customHeight="1">
      <c r="A17" s="1" t="s">
        <v>13</v>
      </c>
      <c r="B17" s="9">
        <f t="shared" si="1"/>
        <v>2062</v>
      </c>
      <c r="C17" s="10">
        <v>1846</v>
      </c>
      <c r="D17" s="10">
        <v>216</v>
      </c>
      <c r="E17" s="1" t="s">
        <v>13</v>
      </c>
      <c r="F17" s="9">
        <f t="shared" si="2"/>
        <v>2061</v>
      </c>
      <c r="G17" s="10">
        <v>1846</v>
      </c>
      <c r="H17" s="10">
        <v>215</v>
      </c>
      <c r="I17" s="10">
        <f t="shared" si="0"/>
        <v>0</v>
      </c>
      <c r="J17" s="10">
        <f t="shared" si="0"/>
        <v>-1</v>
      </c>
    </row>
    <row r="18" spans="1:12" ht="24.95" customHeight="1">
      <c r="A18" s="1" t="s">
        <v>116</v>
      </c>
      <c r="B18" s="9">
        <f>C18+D18</f>
        <v>100</v>
      </c>
      <c r="C18" s="10">
        <v>30</v>
      </c>
      <c r="D18" s="10">
        <v>70</v>
      </c>
      <c r="E18" s="1" t="s">
        <v>116</v>
      </c>
      <c r="F18" s="9">
        <f>G18+H18</f>
        <v>102</v>
      </c>
      <c r="G18" s="10">
        <v>31</v>
      </c>
      <c r="H18" s="10">
        <v>71</v>
      </c>
      <c r="I18" s="10">
        <f t="shared" si="0"/>
        <v>1</v>
      </c>
      <c r="J18" s="10">
        <f t="shared" si="0"/>
        <v>1</v>
      </c>
    </row>
    <row r="19" spans="1:12" ht="24.95" customHeight="1">
      <c r="A19" s="1" t="s">
        <v>14</v>
      </c>
      <c r="B19" s="9">
        <f t="shared" ref="B19:B31" si="3">C19+D19</f>
        <v>2496</v>
      </c>
      <c r="C19" s="10">
        <v>1996</v>
      </c>
      <c r="D19" s="10">
        <v>500</v>
      </c>
      <c r="E19" s="1" t="s">
        <v>14</v>
      </c>
      <c r="F19" s="9">
        <f t="shared" si="2"/>
        <v>2494</v>
      </c>
      <c r="G19" s="10">
        <v>2002</v>
      </c>
      <c r="H19" s="10">
        <v>492</v>
      </c>
      <c r="I19" s="10">
        <f t="shared" si="0"/>
        <v>6</v>
      </c>
      <c r="J19" s="10">
        <f t="shared" si="0"/>
        <v>-8</v>
      </c>
      <c r="L19" s="21"/>
    </row>
    <row r="20" spans="1:12" ht="24.95" customHeight="1">
      <c r="A20" s="1" t="s">
        <v>17</v>
      </c>
      <c r="B20" s="9">
        <f t="shared" si="3"/>
        <v>1005</v>
      </c>
      <c r="C20" s="10">
        <v>521</v>
      </c>
      <c r="D20" s="10">
        <v>484</v>
      </c>
      <c r="E20" s="1" t="s">
        <v>17</v>
      </c>
      <c r="F20" s="9">
        <f t="shared" si="2"/>
        <v>1017</v>
      </c>
      <c r="G20" s="10">
        <v>530</v>
      </c>
      <c r="H20" s="10">
        <v>487</v>
      </c>
      <c r="I20" s="10">
        <f t="shared" si="0"/>
        <v>9</v>
      </c>
      <c r="J20" s="10">
        <f t="shared" si="0"/>
        <v>3</v>
      </c>
    </row>
    <row r="21" spans="1:12" ht="24.95" customHeight="1">
      <c r="A21" s="1" t="s">
        <v>18</v>
      </c>
      <c r="B21" s="9">
        <f t="shared" si="3"/>
        <v>534</v>
      </c>
      <c r="C21" s="10">
        <v>286</v>
      </c>
      <c r="D21" s="10">
        <v>248</v>
      </c>
      <c r="E21" s="1" t="s">
        <v>18</v>
      </c>
      <c r="F21" s="9">
        <f t="shared" si="2"/>
        <v>537</v>
      </c>
      <c r="G21" s="10">
        <v>285</v>
      </c>
      <c r="H21" s="10">
        <v>252</v>
      </c>
      <c r="I21" s="10">
        <f t="shared" si="0"/>
        <v>-1</v>
      </c>
      <c r="J21" s="10">
        <f t="shared" si="0"/>
        <v>4</v>
      </c>
    </row>
    <row r="22" spans="1:12" ht="24.95" customHeight="1">
      <c r="A22" s="1" t="s">
        <v>19</v>
      </c>
      <c r="B22" s="9">
        <f t="shared" si="3"/>
        <v>240</v>
      </c>
      <c r="C22" s="10">
        <v>96</v>
      </c>
      <c r="D22" s="10">
        <v>144</v>
      </c>
      <c r="E22" s="1" t="s">
        <v>19</v>
      </c>
      <c r="F22" s="9">
        <f t="shared" si="2"/>
        <v>237</v>
      </c>
      <c r="G22" s="10">
        <v>95</v>
      </c>
      <c r="H22" s="10">
        <v>142</v>
      </c>
      <c r="I22" s="10">
        <f t="shared" si="0"/>
        <v>-1</v>
      </c>
      <c r="J22" s="10">
        <f t="shared" si="0"/>
        <v>-2</v>
      </c>
    </row>
    <row r="23" spans="1:12" ht="24.95" customHeight="1">
      <c r="A23" s="1" t="s">
        <v>20</v>
      </c>
      <c r="B23" s="9">
        <f t="shared" si="3"/>
        <v>258</v>
      </c>
      <c r="C23" s="10">
        <v>158</v>
      </c>
      <c r="D23" s="10">
        <v>100</v>
      </c>
      <c r="E23" s="1" t="s">
        <v>20</v>
      </c>
      <c r="F23" s="9">
        <f t="shared" si="2"/>
        <v>251</v>
      </c>
      <c r="G23" s="10">
        <v>152</v>
      </c>
      <c r="H23" s="10">
        <v>99</v>
      </c>
      <c r="I23" s="10">
        <f t="shared" si="0"/>
        <v>-6</v>
      </c>
      <c r="J23" s="10">
        <f t="shared" si="0"/>
        <v>-1</v>
      </c>
    </row>
    <row r="24" spans="1:12" ht="24.95" customHeight="1">
      <c r="A24" s="1" t="s">
        <v>21</v>
      </c>
      <c r="B24" s="9">
        <f t="shared" si="3"/>
        <v>240</v>
      </c>
      <c r="C24" s="10">
        <v>143</v>
      </c>
      <c r="D24" s="10">
        <v>97</v>
      </c>
      <c r="E24" s="1" t="s">
        <v>21</v>
      </c>
      <c r="F24" s="9">
        <f t="shared" si="2"/>
        <v>235</v>
      </c>
      <c r="G24" s="10">
        <v>138</v>
      </c>
      <c r="H24" s="10">
        <v>97</v>
      </c>
      <c r="I24" s="10">
        <f t="shared" si="0"/>
        <v>-5</v>
      </c>
      <c r="J24" s="10">
        <f t="shared" si="0"/>
        <v>0</v>
      </c>
    </row>
    <row r="25" spans="1:12" ht="24.95" customHeight="1">
      <c r="A25" s="1" t="s">
        <v>22</v>
      </c>
      <c r="B25" s="9">
        <f t="shared" si="3"/>
        <v>848</v>
      </c>
      <c r="C25" s="10">
        <v>497</v>
      </c>
      <c r="D25" s="10">
        <v>351</v>
      </c>
      <c r="E25" s="1" t="s">
        <v>22</v>
      </c>
      <c r="F25" s="9">
        <f t="shared" si="2"/>
        <v>819</v>
      </c>
      <c r="G25" s="10">
        <v>490</v>
      </c>
      <c r="H25" s="10">
        <v>329</v>
      </c>
      <c r="I25" s="10">
        <f>J24</f>
        <v>0</v>
      </c>
      <c r="J25" s="10">
        <f t="shared" si="0"/>
        <v>-22</v>
      </c>
    </row>
    <row r="26" spans="1:12" ht="24.95" customHeight="1">
      <c r="A26" s="1" t="s">
        <v>23</v>
      </c>
      <c r="B26" s="9">
        <f t="shared" si="3"/>
        <v>859</v>
      </c>
      <c r="C26" s="10">
        <v>477</v>
      </c>
      <c r="D26" s="10">
        <v>382</v>
      </c>
      <c r="E26" s="1" t="s">
        <v>23</v>
      </c>
      <c r="F26" s="9">
        <f t="shared" si="2"/>
        <v>853</v>
      </c>
      <c r="G26" s="10">
        <v>472</v>
      </c>
      <c r="H26" s="10">
        <v>381</v>
      </c>
      <c r="I26" s="10">
        <f t="shared" si="0"/>
        <v>-5</v>
      </c>
      <c r="J26" s="10">
        <f t="shared" si="0"/>
        <v>-1</v>
      </c>
    </row>
    <row r="27" spans="1:12" ht="24.95" customHeight="1">
      <c r="A27" s="1" t="s">
        <v>24</v>
      </c>
      <c r="B27" s="9">
        <f t="shared" si="3"/>
        <v>211</v>
      </c>
      <c r="C27" s="10">
        <v>83</v>
      </c>
      <c r="D27" s="10">
        <v>128</v>
      </c>
      <c r="E27" s="1" t="s">
        <v>24</v>
      </c>
      <c r="F27" s="9">
        <f t="shared" si="2"/>
        <v>215</v>
      </c>
      <c r="G27" s="10">
        <v>85</v>
      </c>
      <c r="H27" s="10">
        <v>130</v>
      </c>
      <c r="I27" s="10">
        <f t="shared" si="0"/>
        <v>2</v>
      </c>
      <c r="J27" s="10">
        <f t="shared" si="0"/>
        <v>2</v>
      </c>
    </row>
    <row r="28" spans="1:12" ht="24.95" customHeight="1">
      <c r="A28" s="1" t="s">
        <v>25</v>
      </c>
      <c r="B28" s="9">
        <f t="shared" si="3"/>
        <v>249</v>
      </c>
      <c r="C28" s="10">
        <v>85</v>
      </c>
      <c r="D28" s="10">
        <v>164</v>
      </c>
      <c r="E28" s="1" t="s">
        <v>25</v>
      </c>
      <c r="F28" s="9">
        <f t="shared" si="2"/>
        <v>256</v>
      </c>
      <c r="G28" s="10">
        <v>87</v>
      </c>
      <c r="H28" s="10">
        <v>169</v>
      </c>
      <c r="I28" s="10">
        <f t="shared" si="0"/>
        <v>2</v>
      </c>
      <c r="J28" s="10">
        <f t="shared" si="0"/>
        <v>5</v>
      </c>
    </row>
    <row r="29" spans="1:12" ht="24.95" customHeight="1">
      <c r="A29" s="1" t="s">
        <v>67</v>
      </c>
      <c r="B29" s="9">
        <f t="shared" si="3"/>
        <v>124</v>
      </c>
      <c r="C29" s="10">
        <v>38</v>
      </c>
      <c r="D29" s="10">
        <v>86</v>
      </c>
      <c r="E29" s="1" t="s">
        <v>67</v>
      </c>
      <c r="F29" s="9">
        <f t="shared" si="2"/>
        <v>126</v>
      </c>
      <c r="G29" s="10">
        <v>38</v>
      </c>
      <c r="H29" s="10">
        <v>88</v>
      </c>
      <c r="I29" s="10">
        <f t="shared" si="0"/>
        <v>0</v>
      </c>
      <c r="J29" s="10">
        <f t="shared" si="0"/>
        <v>2</v>
      </c>
    </row>
    <row r="30" spans="1:12" ht="27" customHeight="1">
      <c r="A30" s="1" t="s">
        <v>118</v>
      </c>
      <c r="B30" s="9">
        <f t="shared" si="3"/>
        <v>373</v>
      </c>
      <c r="C30" s="10">
        <v>189</v>
      </c>
      <c r="D30" s="10">
        <v>184</v>
      </c>
      <c r="E30" s="22" t="s">
        <v>114</v>
      </c>
      <c r="F30" s="9">
        <f t="shared" si="2"/>
        <v>359</v>
      </c>
      <c r="G30" s="10">
        <v>177</v>
      </c>
      <c r="H30" s="10">
        <v>182</v>
      </c>
      <c r="I30" s="10">
        <f t="shared" ref="I30:J33" si="4">SUM(G30-C30)</f>
        <v>-12</v>
      </c>
      <c r="J30" s="10">
        <f t="shared" si="4"/>
        <v>-2</v>
      </c>
    </row>
    <row r="31" spans="1:12" ht="27" customHeight="1">
      <c r="A31" s="1" t="s">
        <v>119</v>
      </c>
      <c r="B31" s="9">
        <f t="shared" si="3"/>
        <v>551</v>
      </c>
      <c r="C31" s="10">
        <v>413</v>
      </c>
      <c r="D31" s="10">
        <v>138</v>
      </c>
      <c r="E31" s="22" t="s">
        <v>115</v>
      </c>
      <c r="F31" s="9">
        <f t="shared" si="2"/>
        <v>567</v>
      </c>
      <c r="G31" s="10">
        <v>424</v>
      </c>
      <c r="H31" s="10">
        <v>143</v>
      </c>
      <c r="I31" s="10">
        <f t="shared" si="4"/>
        <v>11</v>
      </c>
      <c r="J31" s="10">
        <f t="shared" si="4"/>
        <v>5</v>
      </c>
    </row>
    <row r="32" spans="1:12" ht="27" customHeight="1">
      <c r="A32" s="1" t="s">
        <v>142</v>
      </c>
      <c r="B32" s="9">
        <v>278</v>
      </c>
      <c r="C32" s="10">
        <v>87</v>
      </c>
      <c r="D32" s="10">
        <v>195</v>
      </c>
      <c r="E32" s="22" t="s">
        <v>115</v>
      </c>
      <c r="F32" s="9">
        <f t="shared" si="2"/>
        <v>284</v>
      </c>
      <c r="G32" s="10">
        <v>86</v>
      </c>
      <c r="H32" s="10">
        <v>198</v>
      </c>
      <c r="I32" s="10">
        <f t="shared" si="4"/>
        <v>-1</v>
      </c>
      <c r="J32" s="10">
        <f t="shared" si="4"/>
        <v>3</v>
      </c>
    </row>
    <row r="33" spans="1:10" ht="27" customHeight="1">
      <c r="A33" s="1" t="s">
        <v>146</v>
      </c>
      <c r="B33" s="9">
        <v>278</v>
      </c>
      <c r="C33" s="10">
        <v>75</v>
      </c>
      <c r="D33" s="10">
        <v>91</v>
      </c>
      <c r="E33" s="22" t="s">
        <v>115</v>
      </c>
      <c r="F33" s="9">
        <f t="shared" si="2"/>
        <v>170</v>
      </c>
      <c r="G33" s="10">
        <v>75</v>
      </c>
      <c r="H33" s="10">
        <v>95</v>
      </c>
      <c r="I33" s="10">
        <f t="shared" si="4"/>
        <v>0</v>
      </c>
      <c r="J33" s="10">
        <f t="shared" si="4"/>
        <v>4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sheetPr>
    <pageSetUpPr fitToPage="1"/>
  </sheetPr>
  <dimension ref="A1:L35"/>
  <sheetViews>
    <sheetView workbookViewId="0">
      <selection activeCell="M19" sqref="M19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8" t="s">
        <v>27</v>
      </c>
      <c r="B3" s="160" t="s">
        <v>156</v>
      </c>
      <c r="C3" s="167"/>
      <c r="D3" s="168"/>
      <c r="E3" s="158" t="s">
        <v>27</v>
      </c>
      <c r="F3" s="169" t="s">
        <v>157</v>
      </c>
      <c r="G3" s="170"/>
      <c r="H3" s="171"/>
      <c r="I3" s="160" t="s">
        <v>2</v>
      </c>
      <c r="J3" s="168"/>
    </row>
    <row r="4" spans="1:10" ht="27.75" customHeight="1">
      <c r="A4" s="159"/>
      <c r="B4" s="7" t="s">
        <v>28</v>
      </c>
      <c r="C4" s="7" t="s">
        <v>0</v>
      </c>
      <c r="D4" s="7" t="s">
        <v>1</v>
      </c>
      <c r="E4" s="159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40698</v>
      </c>
      <c r="C5" s="25">
        <f>SUM(C6:C33)</f>
        <v>29255</v>
      </c>
      <c r="D5" s="25">
        <f>SUM(D6:D33)</f>
        <v>11443</v>
      </c>
      <c r="E5" s="8" t="s">
        <v>26</v>
      </c>
      <c r="F5" s="9">
        <f>G5+H5</f>
        <v>40468</v>
      </c>
      <c r="G5" s="25">
        <f>SUM(G6:G33)</f>
        <v>29092</v>
      </c>
      <c r="H5" s="25">
        <f>SUM(H6:H33)</f>
        <v>11376</v>
      </c>
      <c r="I5" s="25">
        <f>SUM(I6:I32)</f>
        <v>-162</v>
      </c>
      <c r="J5" s="9">
        <f t="shared" ref="I5:J29" si="0">SUM(H5-D5)</f>
        <v>-67</v>
      </c>
    </row>
    <row r="6" spans="1:10" ht="24.95" customHeight="1">
      <c r="A6" s="1" t="s">
        <v>3</v>
      </c>
      <c r="B6" s="9">
        <f>C6+D6</f>
        <v>2639</v>
      </c>
      <c r="C6" s="24">
        <v>1591</v>
      </c>
      <c r="D6" s="10">
        <v>1048</v>
      </c>
      <c r="E6" s="1" t="s">
        <v>3</v>
      </c>
      <c r="F6" s="9">
        <f>G6+H6</f>
        <v>2543</v>
      </c>
      <c r="G6" s="24">
        <v>1543</v>
      </c>
      <c r="H6" s="10">
        <v>1000</v>
      </c>
      <c r="I6" s="10">
        <f t="shared" si="0"/>
        <v>-48</v>
      </c>
      <c r="J6" s="10">
        <f t="shared" si="0"/>
        <v>-48</v>
      </c>
    </row>
    <row r="7" spans="1:10" ht="24.95" customHeight="1">
      <c r="A7" s="1" t="s">
        <v>4</v>
      </c>
      <c r="B7" s="9">
        <f>C7+D7</f>
        <v>2645</v>
      </c>
      <c r="C7" s="10">
        <v>1896</v>
      </c>
      <c r="D7" s="10">
        <v>749</v>
      </c>
      <c r="E7" s="1" t="s">
        <v>4</v>
      </c>
      <c r="F7" s="9">
        <f>G7+H7</f>
        <v>2644</v>
      </c>
      <c r="G7" s="10">
        <v>1892</v>
      </c>
      <c r="H7" s="10">
        <v>752</v>
      </c>
      <c r="I7" s="10">
        <f t="shared" si="0"/>
        <v>-4</v>
      </c>
      <c r="J7" s="10">
        <f t="shared" si="0"/>
        <v>3</v>
      </c>
    </row>
    <row r="8" spans="1:10" ht="24.95" customHeight="1">
      <c r="A8" s="1" t="s">
        <v>5</v>
      </c>
      <c r="B8" s="9">
        <f t="shared" ref="B8:B17" si="1">C8+D8</f>
        <v>8249</v>
      </c>
      <c r="C8" s="10">
        <v>5176</v>
      </c>
      <c r="D8" s="10">
        <v>3073</v>
      </c>
      <c r="E8" s="1" t="s">
        <v>5</v>
      </c>
      <c r="F8" s="9">
        <f t="shared" ref="F8:F33" si="2">G8+H8</f>
        <v>8235</v>
      </c>
      <c r="G8" s="10">
        <v>5165</v>
      </c>
      <c r="H8" s="10">
        <v>3070</v>
      </c>
      <c r="I8" s="10">
        <f>SUM(G8-C8)</f>
        <v>-11</v>
      </c>
      <c r="J8" s="10">
        <f t="shared" si="0"/>
        <v>-3</v>
      </c>
    </row>
    <row r="9" spans="1:10" ht="24.95" customHeight="1">
      <c r="A9" s="1" t="s">
        <v>61</v>
      </c>
      <c r="B9" s="9">
        <f t="shared" si="1"/>
        <v>3555</v>
      </c>
      <c r="C9" s="10">
        <v>2499</v>
      </c>
      <c r="D9" s="10">
        <v>1056</v>
      </c>
      <c r="E9" s="1" t="s">
        <v>61</v>
      </c>
      <c r="F9" s="9">
        <f t="shared" si="2"/>
        <v>3537</v>
      </c>
      <c r="G9" s="10">
        <v>2479</v>
      </c>
      <c r="H9" s="10">
        <v>1058</v>
      </c>
      <c r="I9" s="10">
        <f t="shared" si="0"/>
        <v>-20</v>
      </c>
      <c r="J9" s="10">
        <f t="shared" si="0"/>
        <v>2</v>
      </c>
    </row>
    <row r="10" spans="1:10" ht="24.95" customHeight="1">
      <c r="A10" s="1" t="s">
        <v>6</v>
      </c>
      <c r="B10" s="9">
        <f t="shared" si="1"/>
        <v>129</v>
      </c>
      <c r="C10" s="10">
        <v>78</v>
      </c>
      <c r="D10" s="10">
        <v>51</v>
      </c>
      <c r="E10" s="1" t="s">
        <v>6</v>
      </c>
      <c r="F10" s="9">
        <f t="shared" si="2"/>
        <v>126</v>
      </c>
      <c r="G10" s="10">
        <v>78</v>
      </c>
      <c r="H10" s="10">
        <v>48</v>
      </c>
      <c r="I10" s="10">
        <f t="shared" si="0"/>
        <v>0</v>
      </c>
      <c r="J10" s="10">
        <f t="shared" si="0"/>
        <v>-3</v>
      </c>
    </row>
    <row r="11" spans="1:10" ht="24.95" customHeight="1">
      <c r="A11" s="1" t="s">
        <v>7</v>
      </c>
      <c r="B11" s="9">
        <f t="shared" si="1"/>
        <v>646</v>
      </c>
      <c r="C11" s="10">
        <v>517</v>
      </c>
      <c r="D11" s="10">
        <v>129</v>
      </c>
      <c r="E11" s="1" t="s">
        <v>7</v>
      </c>
      <c r="F11" s="9">
        <f t="shared" si="2"/>
        <v>637</v>
      </c>
      <c r="G11" s="10">
        <v>509</v>
      </c>
      <c r="H11" s="10">
        <v>128</v>
      </c>
      <c r="I11" s="10">
        <f t="shared" si="0"/>
        <v>-8</v>
      </c>
      <c r="J11" s="10">
        <f t="shared" si="0"/>
        <v>-1</v>
      </c>
    </row>
    <row r="12" spans="1:10" ht="24.95" customHeight="1">
      <c r="A12" s="1" t="s">
        <v>8</v>
      </c>
      <c r="B12" s="9">
        <f t="shared" si="1"/>
        <v>2296</v>
      </c>
      <c r="C12" s="10">
        <v>2079</v>
      </c>
      <c r="D12" s="10">
        <v>217</v>
      </c>
      <c r="E12" s="1" t="s">
        <v>8</v>
      </c>
      <c r="F12" s="9">
        <f t="shared" si="2"/>
        <v>2287</v>
      </c>
      <c r="G12" s="10">
        <v>2073</v>
      </c>
      <c r="H12" s="10">
        <v>214</v>
      </c>
      <c r="I12" s="10">
        <f t="shared" si="0"/>
        <v>-6</v>
      </c>
      <c r="J12" s="10">
        <f t="shared" si="0"/>
        <v>-3</v>
      </c>
    </row>
    <row r="13" spans="1:10" ht="24.95" customHeight="1">
      <c r="A13" s="1" t="s">
        <v>9</v>
      </c>
      <c r="B13" s="9">
        <f t="shared" si="1"/>
        <v>1022</v>
      </c>
      <c r="C13" s="10">
        <v>758</v>
      </c>
      <c r="D13" s="10">
        <v>264</v>
      </c>
      <c r="E13" s="1" t="s">
        <v>9</v>
      </c>
      <c r="F13" s="9">
        <f t="shared" si="2"/>
        <v>1011</v>
      </c>
      <c r="G13" s="10">
        <v>746</v>
      </c>
      <c r="H13" s="10">
        <v>265</v>
      </c>
      <c r="I13" s="10">
        <f t="shared" si="0"/>
        <v>-12</v>
      </c>
      <c r="J13" s="10">
        <f t="shared" si="0"/>
        <v>1</v>
      </c>
    </row>
    <row r="14" spans="1:10" ht="24.95" customHeight="1">
      <c r="A14" s="1" t="s">
        <v>10</v>
      </c>
      <c r="B14" s="9">
        <f t="shared" si="1"/>
        <v>989</v>
      </c>
      <c r="C14" s="10">
        <v>876</v>
      </c>
      <c r="D14" s="10">
        <v>113</v>
      </c>
      <c r="E14" s="1" t="s">
        <v>10</v>
      </c>
      <c r="F14" s="9">
        <f t="shared" si="2"/>
        <v>979</v>
      </c>
      <c r="G14" s="10">
        <v>869</v>
      </c>
      <c r="H14" s="10">
        <v>110</v>
      </c>
      <c r="I14" s="10">
        <f t="shared" si="0"/>
        <v>-7</v>
      </c>
      <c r="J14" s="10">
        <f t="shared" si="0"/>
        <v>-3</v>
      </c>
    </row>
    <row r="15" spans="1:10" ht="24.95" customHeight="1">
      <c r="A15" s="1" t="s">
        <v>11</v>
      </c>
      <c r="B15" s="9">
        <f t="shared" si="1"/>
        <v>4534</v>
      </c>
      <c r="C15" s="10">
        <v>3861</v>
      </c>
      <c r="D15" s="10">
        <v>673</v>
      </c>
      <c r="E15" s="1" t="s">
        <v>11</v>
      </c>
      <c r="F15" s="9">
        <f t="shared" si="2"/>
        <v>4512</v>
      </c>
      <c r="G15" s="10">
        <v>3839</v>
      </c>
      <c r="H15" s="10">
        <v>673</v>
      </c>
      <c r="I15" s="10">
        <f t="shared" si="0"/>
        <v>-22</v>
      </c>
      <c r="J15" s="10">
        <f t="shared" si="0"/>
        <v>0</v>
      </c>
    </row>
    <row r="16" spans="1:10" ht="24.95" customHeight="1">
      <c r="A16" s="1" t="s">
        <v>12</v>
      </c>
      <c r="B16" s="9">
        <f t="shared" si="1"/>
        <v>3411</v>
      </c>
      <c r="C16" s="10">
        <v>2911</v>
      </c>
      <c r="D16" s="10">
        <v>500</v>
      </c>
      <c r="E16" s="1" t="s">
        <v>12</v>
      </c>
      <c r="F16" s="9">
        <f t="shared" si="2"/>
        <v>3432</v>
      </c>
      <c r="G16" s="10">
        <v>2932</v>
      </c>
      <c r="H16" s="10">
        <v>500</v>
      </c>
      <c r="I16" s="10">
        <f t="shared" si="0"/>
        <v>21</v>
      </c>
      <c r="J16" s="10">
        <f t="shared" si="0"/>
        <v>0</v>
      </c>
    </row>
    <row r="17" spans="1:12" ht="24.95" customHeight="1">
      <c r="A17" s="1" t="s">
        <v>13</v>
      </c>
      <c r="B17" s="9">
        <f t="shared" si="1"/>
        <v>2061</v>
      </c>
      <c r="C17" s="10">
        <v>1846</v>
      </c>
      <c r="D17" s="10">
        <v>215</v>
      </c>
      <c r="E17" s="1" t="s">
        <v>13</v>
      </c>
      <c r="F17" s="9">
        <f t="shared" si="2"/>
        <v>2058</v>
      </c>
      <c r="G17" s="10">
        <v>1845</v>
      </c>
      <c r="H17" s="10">
        <v>213</v>
      </c>
      <c r="I17" s="10">
        <f t="shared" si="0"/>
        <v>-1</v>
      </c>
      <c r="J17" s="10">
        <f t="shared" si="0"/>
        <v>-2</v>
      </c>
    </row>
    <row r="18" spans="1:12" ht="24.95" customHeight="1">
      <c r="A18" s="1" t="s">
        <v>116</v>
      </c>
      <c r="B18" s="9">
        <f>C18+D18</f>
        <v>102</v>
      </c>
      <c r="C18" s="10">
        <v>31</v>
      </c>
      <c r="D18" s="10">
        <v>71</v>
      </c>
      <c r="E18" s="1" t="s">
        <v>116</v>
      </c>
      <c r="F18" s="9">
        <f>G18+H18</f>
        <v>103</v>
      </c>
      <c r="G18" s="10">
        <v>31</v>
      </c>
      <c r="H18" s="10">
        <v>72</v>
      </c>
      <c r="I18" s="10">
        <f t="shared" si="0"/>
        <v>0</v>
      </c>
      <c r="J18" s="10">
        <f t="shared" si="0"/>
        <v>1</v>
      </c>
    </row>
    <row r="19" spans="1:12" ht="24.95" customHeight="1">
      <c r="A19" s="1" t="s">
        <v>14</v>
      </c>
      <c r="B19" s="9">
        <f t="shared" ref="B19:B31" si="3">C19+D19</f>
        <v>2494</v>
      </c>
      <c r="C19" s="10">
        <v>2002</v>
      </c>
      <c r="D19" s="10">
        <v>492</v>
      </c>
      <c r="E19" s="1" t="s">
        <v>14</v>
      </c>
      <c r="F19" s="9">
        <f t="shared" si="2"/>
        <v>2462</v>
      </c>
      <c r="G19" s="10">
        <v>1968</v>
      </c>
      <c r="H19" s="10">
        <v>494</v>
      </c>
      <c r="I19" s="10">
        <f t="shared" si="0"/>
        <v>-34</v>
      </c>
      <c r="J19" s="10">
        <f t="shared" si="0"/>
        <v>2</v>
      </c>
      <c r="L19" s="21"/>
    </row>
    <row r="20" spans="1:12" ht="24.95" customHeight="1">
      <c r="A20" s="1" t="s">
        <v>17</v>
      </c>
      <c r="B20" s="9">
        <f t="shared" si="3"/>
        <v>1017</v>
      </c>
      <c r="C20" s="10">
        <v>530</v>
      </c>
      <c r="D20" s="10">
        <v>487</v>
      </c>
      <c r="E20" s="1" t="s">
        <v>17</v>
      </c>
      <c r="F20" s="9">
        <f t="shared" si="2"/>
        <v>1014</v>
      </c>
      <c r="G20" s="10">
        <v>528</v>
      </c>
      <c r="H20" s="10">
        <v>486</v>
      </c>
      <c r="I20" s="10">
        <f t="shared" si="0"/>
        <v>-2</v>
      </c>
      <c r="J20" s="10">
        <f t="shared" si="0"/>
        <v>-1</v>
      </c>
    </row>
    <row r="21" spans="1:12" ht="24.95" customHeight="1">
      <c r="A21" s="1" t="s">
        <v>18</v>
      </c>
      <c r="B21" s="9">
        <f t="shared" si="3"/>
        <v>537</v>
      </c>
      <c r="C21" s="10">
        <v>285</v>
      </c>
      <c r="D21" s="10">
        <v>252</v>
      </c>
      <c r="E21" s="1" t="s">
        <v>18</v>
      </c>
      <c r="F21" s="9">
        <f t="shared" si="2"/>
        <v>541</v>
      </c>
      <c r="G21" s="10">
        <v>285</v>
      </c>
      <c r="H21" s="10">
        <v>256</v>
      </c>
      <c r="I21" s="10">
        <f t="shared" si="0"/>
        <v>0</v>
      </c>
      <c r="J21" s="10">
        <f t="shared" si="0"/>
        <v>4</v>
      </c>
    </row>
    <row r="22" spans="1:12" ht="24.95" customHeight="1">
      <c r="A22" s="1" t="s">
        <v>19</v>
      </c>
      <c r="B22" s="9">
        <f t="shared" si="3"/>
        <v>237</v>
      </c>
      <c r="C22" s="10">
        <v>95</v>
      </c>
      <c r="D22" s="10">
        <v>142</v>
      </c>
      <c r="E22" s="1" t="s">
        <v>19</v>
      </c>
      <c r="F22" s="9">
        <f t="shared" si="2"/>
        <v>235</v>
      </c>
      <c r="G22" s="10">
        <v>94</v>
      </c>
      <c r="H22" s="10">
        <v>141</v>
      </c>
      <c r="I22" s="10">
        <f t="shared" si="0"/>
        <v>-1</v>
      </c>
      <c r="J22" s="10">
        <f t="shared" si="0"/>
        <v>-1</v>
      </c>
    </row>
    <row r="23" spans="1:12" ht="24.95" customHeight="1">
      <c r="A23" s="1" t="s">
        <v>20</v>
      </c>
      <c r="B23" s="9">
        <f t="shared" si="3"/>
        <v>251</v>
      </c>
      <c r="C23" s="10">
        <v>152</v>
      </c>
      <c r="D23" s="10">
        <v>99</v>
      </c>
      <c r="E23" s="1" t="s">
        <v>20</v>
      </c>
      <c r="F23" s="9">
        <f t="shared" si="2"/>
        <v>253</v>
      </c>
      <c r="G23" s="10">
        <v>153</v>
      </c>
      <c r="H23" s="10">
        <v>100</v>
      </c>
      <c r="I23" s="10">
        <f t="shared" si="0"/>
        <v>1</v>
      </c>
      <c r="J23" s="10">
        <f t="shared" si="0"/>
        <v>1</v>
      </c>
    </row>
    <row r="24" spans="1:12" ht="24.95" customHeight="1">
      <c r="A24" s="1" t="s">
        <v>21</v>
      </c>
      <c r="B24" s="9">
        <f t="shared" si="3"/>
        <v>235</v>
      </c>
      <c r="C24" s="10">
        <v>138</v>
      </c>
      <c r="D24" s="10">
        <v>97</v>
      </c>
      <c r="E24" s="1" t="s">
        <v>21</v>
      </c>
      <c r="F24" s="9">
        <f t="shared" si="2"/>
        <v>234</v>
      </c>
      <c r="G24" s="10">
        <v>136</v>
      </c>
      <c r="H24" s="10">
        <v>98</v>
      </c>
      <c r="I24" s="10">
        <f t="shared" si="0"/>
        <v>-2</v>
      </c>
      <c r="J24" s="10">
        <f t="shared" si="0"/>
        <v>1</v>
      </c>
    </row>
    <row r="25" spans="1:12" ht="24.95" customHeight="1">
      <c r="A25" s="1" t="s">
        <v>22</v>
      </c>
      <c r="B25" s="9">
        <f t="shared" si="3"/>
        <v>819</v>
      </c>
      <c r="C25" s="10">
        <v>490</v>
      </c>
      <c r="D25" s="10">
        <v>329</v>
      </c>
      <c r="E25" s="1" t="s">
        <v>22</v>
      </c>
      <c r="F25" s="9">
        <f t="shared" si="2"/>
        <v>812</v>
      </c>
      <c r="G25" s="10">
        <v>488</v>
      </c>
      <c r="H25" s="10">
        <v>324</v>
      </c>
      <c r="I25" s="10">
        <f>J24</f>
        <v>1</v>
      </c>
      <c r="J25" s="10">
        <f t="shared" si="0"/>
        <v>-5</v>
      </c>
    </row>
    <row r="26" spans="1:12" ht="24.95" customHeight="1">
      <c r="A26" s="1" t="s">
        <v>23</v>
      </c>
      <c r="B26" s="9">
        <f t="shared" si="3"/>
        <v>853</v>
      </c>
      <c r="C26" s="10">
        <v>472</v>
      </c>
      <c r="D26" s="10">
        <v>381</v>
      </c>
      <c r="E26" s="1" t="s">
        <v>23</v>
      </c>
      <c r="F26" s="9">
        <f t="shared" si="2"/>
        <v>830</v>
      </c>
      <c r="G26" s="10">
        <v>464</v>
      </c>
      <c r="H26" s="10">
        <v>366</v>
      </c>
      <c r="I26" s="10">
        <f t="shared" si="0"/>
        <v>-8</v>
      </c>
      <c r="J26" s="10">
        <f t="shared" si="0"/>
        <v>-15</v>
      </c>
    </row>
    <row r="27" spans="1:12" ht="24.95" customHeight="1">
      <c r="A27" s="1" t="s">
        <v>24</v>
      </c>
      <c r="B27" s="9">
        <f t="shared" si="3"/>
        <v>215</v>
      </c>
      <c r="C27" s="10">
        <v>85</v>
      </c>
      <c r="D27" s="10">
        <v>130</v>
      </c>
      <c r="E27" s="1" t="s">
        <v>24</v>
      </c>
      <c r="F27" s="9">
        <f t="shared" si="2"/>
        <v>209</v>
      </c>
      <c r="G27" s="10">
        <v>85</v>
      </c>
      <c r="H27" s="10">
        <v>124</v>
      </c>
      <c r="I27" s="10">
        <f t="shared" si="0"/>
        <v>0</v>
      </c>
      <c r="J27" s="10">
        <f t="shared" si="0"/>
        <v>-6</v>
      </c>
    </row>
    <row r="28" spans="1:12" ht="24.95" customHeight="1">
      <c r="A28" s="1" t="s">
        <v>25</v>
      </c>
      <c r="B28" s="9">
        <f t="shared" si="3"/>
        <v>256</v>
      </c>
      <c r="C28" s="10">
        <v>87</v>
      </c>
      <c r="D28" s="10">
        <v>169</v>
      </c>
      <c r="E28" s="1" t="s">
        <v>25</v>
      </c>
      <c r="F28" s="9">
        <f t="shared" si="2"/>
        <v>255</v>
      </c>
      <c r="G28" s="10">
        <v>84</v>
      </c>
      <c r="H28" s="10">
        <v>171</v>
      </c>
      <c r="I28" s="10">
        <f t="shared" si="0"/>
        <v>-3</v>
      </c>
      <c r="J28" s="10">
        <f t="shared" si="0"/>
        <v>2</v>
      </c>
    </row>
    <row r="29" spans="1:12" ht="24.95" customHeight="1">
      <c r="A29" s="1" t="s">
        <v>67</v>
      </c>
      <c r="B29" s="9">
        <f t="shared" si="3"/>
        <v>126</v>
      </c>
      <c r="C29" s="10">
        <v>38</v>
      </c>
      <c r="D29" s="10">
        <v>88</v>
      </c>
      <c r="E29" s="1" t="s">
        <v>67</v>
      </c>
      <c r="F29" s="9">
        <f t="shared" si="2"/>
        <v>128</v>
      </c>
      <c r="G29" s="10">
        <v>38</v>
      </c>
      <c r="H29" s="10">
        <v>90</v>
      </c>
      <c r="I29" s="10">
        <f t="shared" si="0"/>
        <v>0</v>
      </c>
      <c r="J29" s="10">
        <f t="shared" si="0"/>
        <v>2</v>
      </c>
    </row>
    <row r="30" spans="1:12" ht="27" customHeight="1">
      <c r="A30" s="1" t="s">
        <v>118</v>
      </c>
      <c r="B30" s="9">
        <f t="shared" si="3"/>
        <v>359</v>
      </c>
      <c r="C30" s="10">
        <v>177</v>
      </c>
      <c r="D30" s="10">
        <v>182</v>
      </c>
      <c r="E30" s="22" t="s">
        <v>114</v>
      </c>
      <c r="F30" s="9">
        <f t="shared" si="2"/>
        <v>348</v>
      </c>
      <c r="G30" s="10">
        <v>171</v>
      </c>
      <c r="H30" s="10">
        <v>177</v>
      </c>
      <c r="I30" s="10">
        <f t="shared" ref="I30:J33" si="4">SUM(G30-C30)</f>
        <v>-6</v>
      </c>
      <c r="J30" s="10">
        <f t="shared" si="4"/>
        <v>-5</v>
      </c>
    </row>
    <row r="31" spans="1:12" ht="27" customHeight="1">
      <c r="A31" s="1" t="s">
        <v>119</v>
      </c>
      <c r="B31" s="9">
        <f t="shared" si="3"/>
        <v>567</v>
      </c>
      <c r="C31" s="10">
        <v>424</v>
      </c>
      <c r="D31" s="10">
        <v>143</v>
      </c>
      <c r="E31" s="22" t="s">
        <v>115</v>
      </c>
      <c r="F31" s="9">
        <f t="shared" si="2"/>
        <v>579</v>
      </c>
      <c r="G31" s="10">
        <v>430</v>
      </c>
      <c r="H31" s="10">
        <v>149</v>
      </c>
      <c r="I31" s="10">
        <f t="shared" si="4"/>
        <v>6</v>
      </c>
      <c r="J31" s="10">
        <f t="shared" si="4"/>
        <v>6</v>
      </c>
    </row>
    <row r="32" spans="1:12" ht="27" customHeight="1">
      <c r="A32" s="1" t="s">
        <v>142</v>
      </c>
      <c r="B32" s="9">
        <v>278</v>
      </c>
      <c r="C32" s="10">
        <v>86</v>
      </c>
      <c r="D32" s="10">
        <v>198</v>
      </c>
      <c r="E32" s="22" t="s">
        <v>115</v>
      </c>
      <c r="F32" s="9">
        <f t="shared" si="2"/>
        <v>292</v>
      </c>
      <c r="G32" s="10">
        <v>90</v>
      </c>
      <c r="H32" s="10">
        <v>202</v>
      </c>
      <c r="I32" s="10">
        <f t="shared" si="4"/>
        <v>4</v>
      </c>
      <c r="J32" s="10">
        <f t="shared" si="4"/>
        <v>4</v>
      </c>
    </row>
    <row r="33" spans="1:10" ht="27" customHeight="1">
      <c r="A33" s="1" t="s">
        <v>146</v>
      </c>
      <c r="B33" s="9">
        <v>278</v>
      </c>
      <c r="C33" s="10">
        <v>75</v>
      </c>
      <c r="D33" s="10">
        <v>95</v>
      </c>
      <c r="E33" s="22" t="s">
        <v>115</v>
      </c>
      <c r="F33" s="9">
        <f t="shared" si="2"/>
        <v>172</v>
      </c>
      <c r="G33" s="10">
        <v>77</v>
      </c>
      <c r="H33" s="10">
        <v>95</v>
      </c>
      <c r="I33" s="10">
        <f t="shared" si="4"/>
        <v>2</v>
      </c>
      <c r="J33" s="10">
        <f t="shared" si="4"/>
        <v>0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sheetPr>
    <pageSetUpPr fitToPage="1"/>
  </sheetPr>
  <dimension ref="A1:L35"/>
  <sheetViews>
    <sheetView workbookViewId="0">
      <selection activeCell="O15" sqref="O15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8" t="s">
        <v>27</v>
      </c>
      <c r="B3" s="160" t="s">
        <v>157</v>
      </c>
      <c r="C3" s="167"/>
      <c r="D3" s="168"/>
      <c r="E3" s="158" t="s">
        <v>27</v>
      </c>
      <c r="F3" s="169" t="s">
        <v>158</v>
      </c>
      <c r="G3" s="170"/>
      <c r="H3" s="171"/>
      <c r="I3" s="160" t="s">
        <v>2</v>
      </c>
      <c r="J3" s="168"/>
    </row>
    <row r="4" spans="1:10" ht="27.75" customHeight="1">
      <c r="A4" s="159"/>
      <c r="B4" s="7" t="s">
        <v>28</v>
      </c>
      <c r="C4" s="7" t="s">
        <v>0</v>
      </c>
      <c r="D4" s="7" t="s">
        <v>1</v>
      </c>
      <c r="E4" s="159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40468</v>
      </c>
      <c r="C5" s="25">
        <f>SUM(C6:C33)</f>
        <v>29092</v>
      </c>
      <c r="D5" s="25">
        <f>SUM(D6:D33)</f>
        <v>11376</v>
      </c>
      <c r="E5" s="8" t="s">
        <v>26</v>
      </c>
      <c r="F5" s="9">
        <f>G5+H5</f>
        <v>40121</v>
      </c>
      <c r="G5" s="25">
        <f>SUM(G6:G33)</f>
        <v>28813</v>
      </c>
      <c r="H5" s="25">
        <f>SUM(H6:H33)</f>
        <v>11308</v>
      </c>
      <c r="I5" s="25">
        <f>SUM(I6:I32)</f>
        <v>-279</v>
      </c>
      <c r="J5" s="9">
        <f t="shared" ref="I5:J29" si="0">SUM(H5-D5)</f>
        <v>-68</v>
      </c>
    </row>
    <row r="6" spans="1:10" ht="24.95" customHeight="1">
      <c r="A6" s="1" t="s">
        <v>3</v>
      </c>
      <c r="B6" s="9">
        <f>C6+D6</f>
        <v>2543</v>
      </c>
      <c r="C6" s="24">
        <v>1543</v>
      </c>
      <c r="D6" s="10">
        <v>1000</v>
      </c>
      <c r="E6" s="1" t="s">
        <v>3</v>
      </c>
      <c r="F6" s="9">
        <f>G6+H6</f>
        <v>2497</v>
      </c>
      <c r="G6" s="24">
        <v>1520</v>
      </c>
      <c r="H6" s="10">
        <v>977</v>
      </c>
      <c r="I6" s="10">
        <f t="shared" si="0"/>
        <v>-23</v>
      </c>
      <c r="J6" s="10">
        <f t="shared" si="0"/>
        <v>-23</v>
      </c>
    </row>
    <row r="7" spans="1:10" ht="24.95" customHeight="1">
      <c r="A7" s="1" t="s">
        <v>4</v>
      </c>
      <c r="B7" s="9">
        <f>C7+D7</f>
        <v>2644</v>
      </c>
      <c r="C7" s="10">
        <v>1892</v>
      </c>
      <c r="D7" s="10">
        <v>752</v>
      </c>
      <c r="E7" s="1" t="s">
        <v>4</v>
      </c>
      <c r="F7" s="9">
        <f>G7+H7</f>
        <v>2629</v>
      </c>
      <c r="G7" s="10">
        <v>1883</v>
      </c>
      <c r="H7" s="10">
        <v>746</v>
      </c>
      <c r="I7" s="10">
        <f t="shared" si="0"/>
        <v>-9</v>
      </c>
      <c r="J7" s="10">
        <f t="shared" si="0"/>
        <v>-6</v>
      </c>
    </row>
    <row r="8" spans="1:10" ht="24.95" customHeight="1">
      <c r="A8" s="1" t="s">
        <v>5</v>
      </c>
      <c r="B8" s="9">
        <f t="shared" ref="B8:B17" si="1">C8+D8</f>
        <v>8235</v>
      </c>
      <c r="C8" s="10">
        <v>5165</v>
      </c>
      <c r="D8" s="10">
        <v>3070</v>
      </c>
      <c r="E8" s="1" t="s">
        <v>5</v>
      </c>
      <c r="F8" s="9">
        <f t="shared" ref="F8:F33" si="2">G8+H8</f>
        <v>8206</v>
      </c>
      <c r="G8" s="10">
        <v>5138</v>
      </c>
      <c r="H8" s="10">
        <v>3068</v>
      </c>
      <c r="I8" s="10">
        <f>SUM(G8-C8)</f>
        <v>-27</v>
      </c>
      <c r="J8" s="10">
        <f t="shared" si="0"/>
        <v>-2</v>
      </c>
    </row>
    <row r="9" spans="1:10" ht="24.95" customHeight="1">
      <c r="A9" s="1" t="s">
        <v>61</v>
      </c>
      <c r="B9" s="9">
        <f t="shared" si="1"/>
        <v>3537</v>
      </c>
      <c r="C9" s="10">
        <v>2479</v>
      </c>
      <c r="D9" s="10">
        <v>1058</v>
      </c>
      <c r="E9" s="1" t="s">
        <v>61</v>
      </c>
      <c r="F9" s="9">
        <f t="shared" si="2"/>
        <v>3498</v>
      </c>
      <c r="G9" s="10">
        <v>2438</v>
      </c>
      <c r="H9" s="10">
        <v>1060</v>
      </c>
      <c r="I9" s="10">
        <f t="shared" si="0"/>
        <v>-41</v>
      </c>
      <c r="J9" s="10">
        <f t="shared" si="0"/>
        <v>2</v>
      </c>
    </row>
    <row r="10" spans="1:10" ht="24.95" customHeight="1">
      <c r="A10" s="1" t="s">
        <v>6</v>
      </c>
      <c r="B10" s="9">
        <f t="shared" si="1"/>
        <v>126</v>
      </c>
      <c r="C10" s="10">
        <v>78</v>
      </c>
      <c r="D10" s="10">
        <v>48</v>
      </c>
      <c r="E10" s="1" t="s">
        <v>6</v>
      </c>
      <c r="F10" s="9">
        <f t="shared" si="2"/>
        <v>118</v>
      </c>
      <c r="G10" s="10">
        <v>72</v>
      </c>
      <c r="H10" s="10">
        <v>46</v>
      </c>
      <c r="I10" s="10">
        <f t="shared" si="0"/>
        <v>-6</v>
      </c>
      <c r="J10" s="10">
        <f t="shared" si="0"/>
        <v>-2</v>
      </c>
    </row>
    <row r="11" spans="1:10" ht="24.95" customHeight="1">
      <c r="A11" s="1" t="s">
        <v>7</v>
      </c>
      <c r="B11" s="9">
        <f t="shared" si="1"/>
        <v>637</v>
      </c>
      <c r="C11" s="10">
        <v>509</v>
      </c>
      <c r="D11" s="10">
        <v>128</v>
      </c>
      <c r="E11" s="1" t="s">
        <v>7</v>
      </c>
      <c r="F11" s="9">
        <f t="shared" si="2"/>
        <v>622</v>
      </c>
      <c r="G11" s="10">
        <v>495</v>
      </c>
      <c r="H11" s="10">
        <v>127</v>
      </c>
      <c r="I11" s="10">
        <f t="shared" si="0"/>
        <v>-14</v>
      </c>
      <c r="J11" s="10">
        <f t="shared" si="0"/>
        <v>-1</v>
      </c>
    </row>
    <row r="12" spans="1:10" ht="24.95" customHeight="1">
      <c r="A12" s="1" t="s">
        <v>8</v>
      </c>
      <c r="B12" s="9">
        <f t="shared" si="1"/>
        <v>2287</v>
      </c>
      <c r="C12" s="10">
        <v>2073</v>
      </c>
      <c r="D12" s="10">
        <v>214</v>
      </c>
      <c r="E12" s="1" t="s">
        <v>8</v>
      </c>
      <c r="F12" s="9">
        <f t="shared" si="2"/>
        <v>2266</v>
      </c>
      <c r="G12" s="10">
        <v>2054</v>
      </c>
      <c r="H12" s="10">
        <v>212</v>
      </c>
      <c r="I12" s="10">
        <f t="shared" si="0"/>
        <v>-19</v>
      </c>
      <c r="J12" s="10">
        <f t="shared" si="0"/>
        <v>-2</v>
      </c>
    </row>
    <row r="13" spans="1:10" ht="24.95" customHeight="1">
      <c r="A13" s="1" t="s">
        <v>9</v>
      </c>
      <c r="B13" s="9">
        <f t="shared" si="1"/>
        <v>1011</v>
      </c>
      <c r="C13" s="10">
        <v>746</v>
      </c>
      <c r="D13" s="10">
        <v>265</v>
      </c>
      <c r="E13" s="1" t="s">
        <v>9</v>
      </c>
      <c r="F13" s="9">
        <f t="shared" si="2"/>
        <v>990</v>
      </c>
      <c r="G13" s="10">
        <v>733</v>
      </c>
      <c r="H13" s="10">
        <v>257</v>
      </c>
      <c r="I13" s="10">
        <f t="shared" si="0"/>
        <v>-13</v>
      </c>
      <c r="J13" s="10">
        <f t="shared" si="0"/>
        <v>-8</v>
      </c>
    </row>
    <row r="14" spans="1:10" ht="24.95" customHeight="1">
      <c r="A14" s="1" t="s">
        <v>10</v>
      </c>
      <c r="B14" s="9">
        <f t="shared" si="1"/>
        <v>979</v>
      </c>
      <c r="C14" s="10">
        <v>869</v>
      </c>
      <c r="D14" s="10">
        <v>110</v>
      </c>
      <c r="E14" s="1" t="s">
        <v>10</v>
      </c>
      <c r="F14" s="9">
        <f t="shared" si="2"/>
        <v>970</v>
      </c>
      <c r="G14" s="10">
        <v>863</v>
      </c>
      <c r="H14" s="10">
        <v>107</v>
      </c>
      <c r="I14" s="10">
        <f t="shared" si="0"/>
        <v>-6</v>
      </c>
      <c r="J14" s="10">
        <f t="shared" si="0"/>
        <v>-3</v>
      </c>
    </row>
    <row r="15" spans="1:10" ht="24.95" customHeight="1">
      <c r="A15" s="1" t="s">
        <v>11</v>
      </c>
      <c r="B15" s="9">
        <f t="shared" si="1"/>
        <v>4512</v>
      </c>
      <c r="C15" s="10">
        <v>3839</v>
      </c>
      <c r="D15" s="10">
        <v>673</v>
      </c>
      <c r="E15" s="1" t="s">
        <v>11</v>
      </c>
      <c r="F15" s="9">
        <f t="shared" si="2"/>
        <v>4453</v>
      </c>
      <c r="G15" s="10">
        <v>3786</v>
      </c>
      <c r="H15" s="10">
        <v>667</v>
      </c>
      <c r="I15" s="10">
        <f t="shared" si="0"/>
        <v>-53</v>
      </c>
      <c r="J15" s="10">
        <f t="shared" si="0"/>
        <v>-6</v>
      </c>
    </row>
    <row r="16" spans="1:10" ht="24.95" customHeight="1">
      <c r="A16" s="1" t="s">
        <v>12</v>
      </c>
      <c r="B16" s="9">
        <f t="shared" si="1"/>
        <v>3432</v>
      </c>
      <c r="C16" s="10">
        <v>2932</v>
      </c>
      <c r="D16" s="10">
        <v>500</v>
      </c>
      <c r="E16" s="1" t="s">
        <v>12</v>
      </c>
      <c r="F16" s="9">
        <f t="shared" si="2"/>
        <v>3426</v>
      </c>
      <c r="G16" s="10">
        <v>2926</v>
      </c>
      <c r="H16" s="10">
        <v>500</v>
      </c>
      <c r="I16" s="10">
        <f t="shared" si="0"/>
        <v>-6</v>
      </c>
      <c r="J16" s="10">
        <f t="shared" si="0"/>
        <v>0</v>
      </c>
    </row>
    <row r="17" spans="1:12" ht="24.95" customHeight="1">
      <c r="A17" s="1" t="s">
        <v>13</v>
      </c>
      <c r="B17" s="9">
        <f t="shared" si="1"/>
        <v>2058</v>
      </c>
      <c r="C17" s="10">
        <v>1845</v>
      </c>
      <c r="D17" s="10">
        <v>213</v>
      </c>
      <c r="E17" s="1" t="s">
        <v>13</v>
      </c>
      <c r="F17" s="9">
        <f t="shared" si="2"/>
        <v>2040</v>
      </c>
      <c r="G17" s="10">
        <v>1820</v>
      </c>
      <c r="H17" s="10">
        <v>220</v>
      </c>
      <c r="I17" s="10">
        <f t="shared" si="0"/>
        <v>-25</v>
      </c>
      <c r="J17" s="10">
        <f t="shared" si="0"/>
        <v>7</v>
      </c>
    </row>
    <row r="18" spans="1:12" ht="24.95" customHeight="1">
      <c r="A18" s="1" t="s">
        <v>116</v>
      </c>
      <c r="B18" s="9">
        <f>C18+D18</f>
        <v>103</v>
      </c>
      <c r="C18" s="10">
        <v>31</v>
      </c>
      <c r="D18" s="10">
        <v>72</v>
      </c>
      <c r="E18" s="1" t="s">
        <v>116</v>
      </c>
      <c r="F18" s="9">
        <f>G18+H18</f>
        <v>103</v>
      </c>
      <c r="G18" s="10">
        <v>31</v>
      </c>
      <c r="H18" s="10">
        <v>72</v>
      </c>
      <c r="I18" s="10">
        <f t="shared" si="0"/>
        <v>0</v>
      </c>
      <c r="J18" s="10">
        <f t="shared" si="0"/>
        <v>0</v>
      </c>
    </row>
    <row r="19" spans="1:12" ht="24.95" customHeight="1">
      <c r="A19" s="1" t="s">
        <v>14</v>
      </c>
      <c r="B19" s="9">
        <f t="shared" ref="B19:B31" si="3">C19+D19</f>
        <v>2462</v>
      </c>
      <c r="C19" s="10">
        <v>1968</v>
      </c>
      <c r="D19" s="10">
        <v>494</v>
      </c>
      <c r="E19" s="1" t="s">
        <v>14</v>
      </c>
      <c r="F19" s="9">
        <f t="shared" si="2"/>
        <v>2431</v>
      </c>
      <c r="G19" s="10">
        <v>1945</v>
      </c>
      <c r="H19" s="10">
        <v>486</v>
      </c>
      <c r="I19" s="10">
        <f t="shared" si="0"/>
        <v>-23</v>
      </c>
      <c r="J19" s="10">
        <f t="shared" si="0"/>
        <v>-8</v>
      </c>
      <c r="L19" s="21"/>
    </row>
    <row r="20" spans="1:12" ht="24.95" customHeight="1">
      <c r="A20" s="1" t="s">
        <v>17</v>
      </c>
      <c r="B20" s="9">
        <f t="shared" si="3"/>
        <v>1014</v>
      </c>
      <c r="C20" s="10">
        <v>528</v>
      </c>
      <c r="D20" s="10">
        <v>486</v>
      </c>
      <c r="E20" s="1" t="s">
        <v>17</v>
      </c>
      <c r="F20" s="9">
        <f t="shared" si="2"/>
        <v>1017</v>
      </c>
      <c r="G20" s="10">
        <v>533</v>
      </c>
      <c r="H20" s="10">
        <v>484</v>
      </c>
      <c r="I20" s="10">
        <f t="shared" si="0"/>
        <v>5</v>
      </c>
      <c r="J20" s="10">
        <f t="shared" si="0"/>
        <v>-2</v>
      </c>
    </row>
    <row r="21" spans="1:12" ht="24.95" customHeight="1">
      <c r="A21" s="1" t="s">
        <v>18</v>
      </c>
      <c r="B21" s="9">
        <f t="shared" si="3"/>
        <v>541</v>
      </c>
      <c r="C21" s="10">
        <v>285</v>
      </c>
      <c r="D21" s="10">
        <v>256</v>
      </c>
      <c r="E21" s="1" t="s">
        <v>18</v>
      </c>
      <c r="F21" s="9">
        <f t="shared" si="2"/>
        <v>537</v>
      </c>
      <c r="G21" s="10">
        <v>281</v>
      </c>
      <c r="H21" s="10">
        <v>256</v>
      </c>
      <c r="I21" s="10">
        <f t="shared" si="0"/>
        <v>-4</v>
      </c>
      <c r="J21" s="10">
        <f t="shared" si="0"/>
        <v>0</v>
      </c>
    </row>
    <row r="22" spans="1:12" ht="24.95" customHeight="1">
      <c r="A22" s="1" t="s">
        <v>19</v>
      </c>
      <c r="B22" s="9">
        <f t="shared" si="3"/>
        <v>235</v>
      </c>
      <c r="C22" s="10">
        <v>94</v>
      </c>
      <c r="D22" s="10">
        <v>141</v>
      </c>
      <c r="E22" s="1" t="s">
        <v>19</v>
      </c>
      <c r="F22" s="9">
        <f t="shared" si="2"/>
        <v>227</v>
      </c>
      <c r="G22" s="10">
        <v>92</v>
      </c>
      <c r="H22" s="10">
        <v>135</v>
      </c>
      <c r="I22" s="10">
        <f t="shared" si="0"/>
        <v>-2</v>
      </c>
      <c r="J22" s="10">
        <f t="shared" si="0"/>
        <v>-6</v>
      </c>
    </row>
    <row r="23" spans="1:12" ht="24.95" customHeight="1">
      <c r="A23" s="1" t="s">
        <v>20</v>
      </c>
      <c r="B23" s="9">
        <f t="shared" si="3"/>
        <v>253</v>
      </c>
      <c r="C23" s="10">
        <v>153</v>
      </c>
      <c r="D23" s="10">
        <v>100</v>
      </c>
      <c r="E23" s="1" t="s">
        <v>20</v>
      </c>
      <c r="F23" s="9">
        <f t="shared" si="2"/>
        <v>256</v>
      </c>
      <c r="G23" s="10">
        <v>154</v>
      </c>
      <c r="H23" s="10">
        <v>102</v>
      </c>
      <c r="I23" s="10">
        <f t="shared" si="0"/>
        <v>1</v>
      </c>
      <c r="J23" s="10">
        <f t="shared" si="0"/>
        <v>2</v>
      </c>
    </row>
    <row r="24" spans="1:12" ht="24.95" customHeight="1">
      <c r="A24" s="1" t="s">
        <v>21</v>
      </c>
      <c r="B24" s="9">
        <f t="shared" si="3"/>
        <v>234</v>
      </c>
      <c r="C24" s="10">
        <v>136</v>
      </c>
      <c r="D24" s="10">
        <v>98</v>
      </c>
      <c r="E24" s="1" t="s">
        <v>21</v>
      </c>
      <c r="F24" s="9">
        <f t="shared" si="2"/>
        <v>237</v>
      </c>
      <c r="G24" s="10">
        <v>136</v>
      </c>
      <c r="H24" s="10">
        <v>101</v>
      </c>
      <c r="I24" s="10">
        <f t="shared" si="0"/>
        <v>0</v>
      </c>
      <c r="J24" s="10">
        <f t="shared" si="0"/>
        <v>3</v>
      </c>
    </row>
    <row r="25" spans="1:12" ht="24.95" customHeight="1">
      <c r="A25" s="1" t="s">
        <v>22</v>
      </c>
      <c r="B25" s="9">
        <f t="shared" si="3"/>
        <v>812</v>
      </c>
      <c r="C25" s="10">
        <v>488</v>
      </c>
      <c r="D25" s="10">
        <v>324</v>
      </c>
      <c r="E25" s="1" t="s">
        <v>22</v>
      </c>
      <c r="F25" s="9">
        <f t="shared" si="2"/>
        <v>800</v>
      </c>
      <c r="G25" s="10">
        <v>484</v>
      </c>
      <c r="H25" s="10">
        <v>316</v>
      </c>
      <c r="I25" s="10">
        <f>J24</f>
        <v>3</v>
      </c>
      <c r="J25" s="10">
        <f t="shared" si="0"/>
        <v>-8</v>
      </c>
    </row>
    <row r="26" spans="1:12" ht="24.95" customHeight="1">
      <c r="A26" s="1" t="s">
        <v>23</v>
      </c>
      <c r="B26" s="9">
        <f t="shared" si="3"/>
        <v>830</v>
      </c>
      <c r="C26" s="10">
        <v>464</v>
      </c>
      <c r="D26" s="10">
        <v>366</v>
      </c>
      <c r="E26" s="1" t="s">
        <v>23</v>
      </c>
      <c r="F26" s="9">
        <f t="shared" si="2"/>
        <v>820</v>
      </c>
      <c r="G26" s="10">
        <v>456</v>
      </c>
      <c r="H26" s="10">
        <v>364</v>
      </c>
      <c r="I26" s="10">
        <f t="shared" si="0"/>
        <v>-8</v>
      </c>
      <c r="J26" s="10">
        <f t="shared" si="0"/>
        <v>-2</v>
      </c>
    </row>
    <row r="27" spans="1:12" ht="24.95" customHeight="1">
      <c r="A27" s="1" t="s">
        <v>24</v>
      </c>
      <c r="B27" s="9">
        <f t="shared" si="3"/>
        <v>209</v>
      </c>
      <c r="C27" s="10">
        <v>85</v>
      </c>
      <c r="D27" s="10">
        <v>124</v>
      </c>
      <c r="E27" s="1" t="s">
        <v>24</v>
      </c>
      <c r="F27" s="9">
        <f t="shared" si="2"/>
        <v>199</v>
      </c>
      <c r="G27" s="10">
        <v>81</v>
      </c>
      <c r="H27" s="10">
        <v>118</v>
      </c>
      <c r="I27" s="10">
        <f t="shared" si="0"/>
        <v>-4</v>
      </c>
      <c r="J27" s="10">
        <f t="shared" si="0"/>
        <v>-6</v>
      </c>
    </row>
    <row r="28" spans="1:12" ht="24.95" customHeight="1">
      <c r="A28" s="1" t="s">
        <v>25</v>
      </c>
      <c r="B28" s="9">
        <f t="shared" si="3"/>
        <v>255</v>
      </c>
      <c r="C28" s="10">
        <v>84</v>
      </c>
      <c r="D28" s="10">
        <v>171</v>
      </c>
      <c r="E28" s="1" t="s">
        <v>25</v>
      </c>
      <c r="F28" s="9">
        <f t="shared" si="2"/>
        <v>250</v>
      </c>
      <c r="G28" s="10">
        <v>81</v>
      </c>
      <c r="H28" s="10">
        <v>169</v>
      </c>
      <c r="I28" s="10">
        <f t="shared" si="0"/>
        <v>-3</v>
      </c>
      <c r="J28" s="10">
        <f t="shared" si="0"/>
        <v>-2</v>
      </c>
    </row>
    <row r="29" spans="1:12" ht="24.95" customHeight="1">
      <c r="A29" s="1" t="s">
        <v>67</v>
      </c>
      <c r="B29" s="9">
        <f t="shared" si="3"/>
        <v>128</v>
      </c>
      <c r="C29" s="10">
        <v>38</v>
      </c>
      <c r="D29" s="10">
        <v>90</v>
      </c>
      <c r="E29" s="1" t="s">
        <v>67</v>
      </c>
      <c r="F29" s="9">
        <f t="shared" si="2"/>
        <v>129</v>
      </c>
      <c r="G29" s="10">
        <v>39</v>
      </c>
      <c r="H29" s="10">
        <v>90</v>
      </c>
      <c r="I29" s="10">
        <f t="shared" si="0"/>
        <v>1</v>
      </c>
      <c r="J29" s="10">
        <f t="shared" si="0"/>
        <v>0</v>
      </c>
    </row>
    <row r="30" spans="1:12" ht="27" customHeight="1">
      <c r="A30" s="1" t="s">
        <v>118</v>
      </c>
      <c r="B30" s="9">
        <f t="shared" si="3"/>
        <v>348</v>
      </c>
      <c r="C30" s="10">
        <v>171</v>
      </c>
      <c r="D30" s="10">
        <v>177</v>
      </c>
      <c r="E30" s="22" t="s">
        <v>114</v>
      </c>
      <c r="F30" s="9">
        <f t="shared" si="2"/>
        <v>351</v>
      </c>
      <c r="G30" s="10">
        <v>169</v>
      </c>
      <c r="H30" s="10">
        <v>182</v>
      </c>
      <c r="I30" s="10">
        <f t="shared" ref="I30:J33" si="4">SUM(G30-C30)</f>
        <v>-2</v>
      </c>
      <c r="J30" s="10">
        <f t="shared" si="4"/>
        <v>5</v>
      </c>
    </row>
    <row r="31" spans="1:12" ht="27" customHeight="1">
      <c r="A31" s="1" t="s">
        <v>119</v>
      </c>
      <c r="B31" s="9">
        <f t="shared" si="3"/>
        <v>579</v>
      </c>
      <c r="C31" s="10">
        <v>430</v>
      </c>
      <c r="D31" s="10">
        <v>149</v>
      </c>
      <c r="E31" s="22" t="s">
        <v>115</v>
      </c>
      <c r="F31" s="9">
        <f t="shared" si="2"/>
        <v>582</v>
      </c>
      <c r="G31" s="10">
        <v>432</v>
      </c>
      <c r="H31" s="10">
        <v>150</v>
      </c>
      <c r="I31" s="10">
        <f t="shared" si="4"/>
        <v>2</v>
      </c>
      <c r="J31" s="10">
        <f t="shared" si="4"/>
        <v>1</v>
      </c>
    </row>
    <row r="32" spans="1:12" ht="27" customHeight="1">
      <c r="A32" s="1" t="s">
        <v>142</v>
      </c>
      <c r="B32" s="9">
        <v>278</v>
      </c>
      <c r="C32" s="10">
        <v>90</v>
      </c>
      <c r="D32" s="10">
        <v>202</v>
      </c>
      <c r="E32" s="22" t="s">
        <v>115</v>
      </c>
      <c r="F32" s="9">
        <f t="shared" si="2"/>
        <v>288</v>
      </c>
      <c r="G32" s="10">
        <v>87</v>
      </c>
      <c r="H32" s="10">
        <v>201</v>
      </c>
      <c r="I32" s="10">
        <f t="shared" si="4"/>
        <v>-3</v>
      </c>
      <c r="J32" s="10">
        <f t="shared" si="4"/>
        <v>-1</v>
      </c>
    </row>
    <row r="33" spans="1:10" ht="27" customHeight="1">
      <c r="A33" s="1" t="s">
        <v>146</v>
      </c>
      <c r="B33" s="9">
        <v>278</v>
      </c>
      <c r="C33" s="10">
        <v>77</v>
      </c>
      <c r="D33" s="10">
        <v>95</v>
      </c>
      <c r="E33" s="22" t="s">
        <v>115</v>
      </c>
      <c r="F33" s="9">
        <f t="shared" si="2"/>
        <v>179</v>
      </c>
      <c r="G33" s="10">
        <v>84</v>
      </c>
      <c r="H33" s="10">
        <v>95</v>
      </c>
      <c r="I33" s="10">
        <f t="shared" si="4"/>
        <v>7</v>
      </c>
      <c r="J33" s="10">
        <f t="shared" si="4"/>
        <v>0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sheetPr>
    <pageSetUpPr fitToPage="1"/>
  </sheetPr>
  <dimension ref="A1:L35"/>
  <sheetViews>
    <sheetView workbookViewId="0">
      <selection activeCell="N17" sqref="N17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8" t="s">
        <v>27</v>
      </c>
      <c r="B3" s="160" t="s">
        <v>158</v>
      </c>
      <c r="C3" s="167"/>
      <c r="D3" s="168"/>
      <c r="E3" s="158" t="s">
        <v>27</v>
      </c>
      <c r="F3" s="169" t="s">
        <v>159</v>
      </c>
      <c r="G3" s="170"/>
      <c r="H3" s="171"/>
      <c r="I3" s="160" t="s">
        <v>2</v>
      </c>
      <c r="J3" s="168"/>
    </row>
    <row r="4" spans="1:10" ht="27.75" customHeight="1">
      <c r="A4" s="159"/>
      <c r="B4" s="7" t="s">
        <v>28</v>
      </c>
      <c r="C4" s="7" t="s">
        <v>0</v>
      </c>
      <c r="D4" s="7" t="s">
        <v>1</v>
      </c>
      <c r="E4" s="159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40121</v>
      </c>
      <c r="C5" s="25">
        <f>SUM(C6:C33)</f>
        <v>28813</v>
      </c>
      <c r="D5" s="25">
        <f>SUM(D6:D33)</f>
        <v>11308</v>
      </c>
      <c r="E5" s="8" t="s">
        <v>26</v>
      </c>
      <c r="F5" s="9">
        <f>G5+H5</f>
        <v>39659</v>
      </c>
      <c r="G5" s="25">
        <f>SUM(G6:G33)</f>
        <v>28460</v>
      </c>
      <c r="H5" s="25">
        <f>SUM(H6:H33)</f>
        <v>11199</v>
      </c>
      <c r="I5" s="25">
        <f>SUM(I6:I32)</f>
        <v>-332</v>
      </c>
      <c r="J5" s="9">
        <f t="shared" ref="I5:J29" si="0">SUM(H5-D5)</f>
        <v>-109</v>
      </c>
    </row>
    <row r="6" spans="1:10" ht="24.95" customHeight="1">
      <c r="A6" s="1" t="s">
        <v>3</v>
      </c>
      <c r="B6" s="9">
        <f>C6+D6</f>
        <v>2497</v>
      </c>
      <c r="C6" s="24">
        <v>1520</v>
      </c>
      <c r="D6" s="10">
        <v>977</v>
      </c>
      <c r="E6" s="1" t="s">
        <v>3</v>
      </c>
      <c r="F6" s="9">
        <f>G6+H6</f>
        <v>2473</v>
      </c>
      <c r="G6" s="24">
        <v>1497</v>
      </c>
      <c r="H6" s="10">
        <v>976</v>
      </c>
      <c r="I6" s="10">
        <f t="shared" si="0"/>
        <v>-23</v>
      </c>
      <c r="J6" s="10">
        <f t="shared" si="0"/>
        <v>-1</v>
      </c>
    </row>
    <row r="7" spans="1:10" ht="24.95" customHeight="1">
      <c r="A7" s="1" t="s">
        <v>4</v>
      </c>
      <c r="B7" s="9">
        <f>C7+D7</f>
        <v>2629</v>
      </c>
      <c r="C7" s="10">
        <v>1883</v>
      </c>
      <c r="D7" s="10">
        <v>746</v>
      </c>
      <c r="E7" s="1" t="s">
        <v>4</v>
      </c>
      <c r="F7" s="9">
        <f>G7+H7</f>
        <v>2606</v>
      </c>
      <c r="G7" s="10">
        <v>1867</v>
      </c>
      <c r="H7" s="10">
        <v>739</v>
      </c>
      <c r="I7" s="10">
        <f t="shared" si="0"/>
        <v>-16</v>
      </c>
      <c r="J7" s="10">
        <f t="shared" si="0"/>
        <v>-7</v>
      </c>
    </row>
    <row r="8" spans="1:10" ht="24.95" customHeight="1">
      <c r="A8" s="1" t="s">
        <v>5</v>
      </c>
      <c r="B8" s="9">
        <f t="shared" ref="B8:B17" si="1">C8+D8</f>
        <v>8206</v>
      </c>
      <c r="C8" s="10">
        <v>5138</v>
      </c>
      <c r="D8" s="10">
        <v>3068</v>
      </c>
      <c r="E8" s="1" t="s">
        <v>5</v>
      </c>
      <c r="F8" s="9">
        <f t="shared" ref="F8:F33" si="2">G8+H8</f>
        <v>8133</v>
      </c>
      <c r="G8" s="10">
        <v>5089</v>
      </c>
      <c r="H8" s="10">
        <v>3044</v>
      </c>
      <c r="I8" s="10">
        <f>SUM(G8-C8)</f>
        <v>-49</v>
      </c>
      <c r="J8" s="10">
        <f t="shared" si="0"/>
        <v>-24</v>
      </c>
    </row>
    <row r="9" spans="1:10" ht="24.95" customHeight="1">
      <c r="A9" s="1" t="s">
        <v>61</v>
      </c>
      <c r="B9" s="9">
        <f t="shared" si="1"/>
        <v>3498</v>
      </c>
      <c r="C9" s="10">
        <v>2438</v>
      </c>
      <c r="D9" s="10">
        <v>1060</v>
      </c>
      <c r="E9" s="1" t="s">
        <v>61</v>
      </c>
      <c r="F9" s="9">
        <f t="shared" si="2"/>
        <v>3435</v>
      </c>
      <c r="G9" s="10">
        <v>2388</v>
      </c>
      <c r="H9" s="10">
        <v>1047</v>
      </c>
      <c r="I9" s="10">
        <f t="shared" si="0"/>
        <v>-50</v>
      </c>
      <c r="J9" s="10">
        <f t="shared" si="0"/>
        <v>-13</v>
      </c>
    </row>
    <row r="10" spans="1:10" ht="24.95" customHeight="1">
      <c r="A10" s="1" t="s">
        <v>6</v>
      </c>
      <c r="B10" s="9">
        <f t="shared" si="1"/>
        <v>118</v>
      </c>
      <c r="C10" s="10">
        <v>72</v>
      </c>
      <c r="D10" s="10">
        <v>46</v>
      </c>
      <c r="E10" s="1" t="s">
        <v>6</v>
      </c>
      <c r="F10" s="9">
        <f t="shared" si="2"/>
        <v>116</v>
      </c>
      <c r="G10" s="10">
        <v>72</v>
      </c>
      <c r="H10" s="10">
        <v>44</v>
      </c>
      <c r="I10" s="10">
        <f t="shared" si="0"/>
        <v>0</v>
      </c>
      <c r="J10" s="10">
        <f t="shared" si="0"/>
        <v>-2</v>
      </c>
    </row>
    <row r="11" spans="1:10" ht="24.95" customHeight="1">
      <c r="A11" s="1" t="s">
        <v>7</v>
      </c>
      <c r="B11" s="9">
        <f t="shared" si="1"/>
        <v>622</v>
      </c>
      <c r="C11" s="10">
        <v>495</v>
      </c>
      <c r="D11" s="10">
        <v>127</v>
      </c>
      <c r="E11" s="1" t="s">
        <v>7</v>
      </c>
      <c r="F11" s="9">
        <f t="shared" si="2"/>
        <v>611</v>
      </c>
      <c r="G11" s="10">
        <v>489</v>
      </c>
      <c r="H11" s="10">
        <v>122</v>
      </c>
      <c r="I11" s="10">
        <f t="shared" si="0"/>
        <v>-6</v>
      </c>
      <c r="J11" s="10">
        <f t="shared" si="0"/>
        <v>-5</v>
      </c>
    </row>
    <row r="12" spans="1:10" ht="24.95" customHeight="1">
      <c r="A12" s="1" t="s">
        <v>8</v>
      </c>
      <c r="B12" s="9">
        <f t="shared" si="1"/>
        <v>2266</v>
      </c>
      <c r="C12" s="10">
        <v>2054</v>
      </c>
      <c r="D12" s="10">
        <v>212</v>
      </c>
      <c r="E12" s="1" t="s">
        <v>8</v>
      </c>
      <c r="F12" s="9">
        <f t="shared" si="2"/>
        <v>2238</v>
      </c>
      <c r="G12" s="10">
        <v>2030</v>
      </c>
      <c r="H12" s="10">
        <v>208</v>
      </c>
      <c r="I12" s="10">
        <f t="shared" si="0"/>
        <v>-24</v>
      </c>
      <c r="J12" s="10">
        <f t="shared" si="0"/>
        <v>-4</v>
      </c>
    </row>
    <row r="13" spans="1:10" ht="24.95" customHeight="1">
      <c r="A13" s="1" t="s">
        <v>9</v>
      </c>
      <c r="B13" s="9">
        <f t="shared" si="1"/>
        <v>990</v>
      </c>
      <c r="C13" s="10">
        <v>733</v>
      </c>
      <c r="D13" s="10">
        <v>257</v>
      </c>
      <c r="E13" s="1" t="s">
        <v>9</v>
      </c>
      <c r="F13" s="9">
        <f t="shared" si="2"/>
        <v>987</v>
      </c>
      <c r="G13" s="10">
        <v>735</v>
      </c>
      <c r="H13" s="10">
        <v>252</v>
      </c>
      <c r="I13" s="10">
        <f t="shared" si="0"/>
        <v>2</v>
      </c>
      <c r="J13" s="10">
        <f t="shared" si="0"/>
        <v>-5</v>
      </c>
    </row>
    <row r="14" spans="1:10" ht="24.95" customHeight="1">
      <c r="A14" s="1" t="s">
        <v>10</v>
      </c>
      <c r="B14" s="9">
        <f t="shared" si="1"/>
        <v>970</v>
      </c>
      <c r="C14" s="10">
        <v>863</v>
      </c>
      <c r="D14" s="10">
        <v>107</v>
      </c>
      <c r="E14" s="1" t="s">
        <v>10</v>
      </c>
      <c r="F14" s="9">
        <f t="shared" si="2"/>
        <v>958</v>
      </c>
      <c r="G14" s="10">
        <v>849</v>
      </c>
      <c r="H14" s="10">
        <v>109</v>
      </c>
      <c r="I14" s="10">
        <f t="shared" si="0"/>
        <v>-14</v>
      </c>
      <c r="J14" s="10">
        <f t="shared" si="0"/>
        <v>2</v>
      </c>
    </row>
    <row r="15" spans="1:10" ht="24.95" customHeight="1">
      <c r="A15" s="1" t="s">
        <v>11</v>
      </c>
      <c r="B15" s="9">
        <f t="shared" si="1"/>
        <v>4453</v>
      </c>
      <c r="C15" s="10">
        <v>3786</v>
      </c>
      <c r="D15" s="10">
        <v>667</v>
      </c>
      <c r="E15" s="1" t="s">
        <v>11</v>
      </c>
      <c r="F15" s="9">
        <f t="shared" si="2"/>
        <v>4387</v>
      </c>
      <c r="G15" s="10">
        <v>3728</v>
      </c>
      <c r="H15" s="10">
        <v>659</v>
      </c>
      <c r="I15" s="10">
        <f t="shared" si="0"/>
        <v>-58</v>
      </c>
      <c r="J15" s="10">
        <f t="shared" si="0"/>
        <v>-8</v>
      </c>
    </row>
    <row r="16" spans="1:10" ht="24.95" customHeight="1">
      <c r="A16" s="1" t="s">
        <v>12</v>
      </c>
      <c r="B16" s="9">
        <f t="shared" si="1"/>
        <v>3426</v>
      </c>
      <c r="C16" s="10">
        <v>2926</v>
      </c>
      <c r="D16" s="10">
        <v>500</v>
      </c>
      <c r="E16" s="1" t="s">
        <v>12</v>
      </c>
      <c r="F16" s="9">
        <f t="shared" si="2"/>
        <v>3393</v>
      </c>
      <c r="G16" s="10">
        <v>2900</v>
      </c>
      <c r="H16" s="10">
        <v>493</v>
      </c>
      <c r="I16" s="10">
        <f t="shared" si="0"/>
        <v>-26</v>
      </c>
      <c r="J16" s="10">
        <f t="shared" si="0"/>
        <v>-7</v>
      </c>
    </row>
    <row r="17" spans="1:12" ht="24.95" customHeight="1">
      <c r="A17" s="1" t="s">
        <v>13</v>
      </c>
      <c r="B17" s="9">
        <f t="shared" si="1"/>
        <v>2040</v>
      </c>
      <c r="C17" s="10">
        <v>1820</v>
      </c>
      <c r="D17" s="10">
        <v>220</v>
      </c>
      <c r="E17" s="1" t="s">
        <v>13</v>
      </c>
      <c r="F17" s="9">
        <f t="shared" si="2"/>
        <v>2016</v>
      </c>
      <c r="G17" s="10">
        <v>1799</v>
      </c>
      <c r="H17" s="10">
        <v>217</v>
      </c>
      <c r="I17" s="10">
        <f t="shared" si="0"/>
        <v>-21</v>
      </c>
      <c r="J17" s="10">
        <f t="shared" si="0"/>
        <v>-3</v>
      </c>
    </row>
    <row r="18" spans="1:12" ht="24.95" customHeight="1">
      <c r="A18" s="1" t="s">
        <v>116</v>
      </c>
      <c r="B18" s="9">
        <f>C18+D18</f>
        <v>103</v>
      </c>
      <c r="C18" s="10">
        <v>31</v>
      </c>
      <c r="D18" s="10">
        <v>72</v>
      </c>
      <c r="E18" s="1" t="s">
        <v>116</v>
      </c>
      <c r="F18" s="9">
        <f>G18+H18</f>
        <v>106</v>
      </c>
      <c r="G18" s="10">
        <v>33</v>
      </c>
      <c r="H18" s="10">
        <v>73</v>
      </c>
      <c r="I18" s="10">
        <f t="shared" si="0"/>
        <v>2</v>
      </c>
      <c r="J18" s="10">
        <f t="shared" si="0"/>
        <v>1</v>
      </c>
    </row>
    <row r="19" spans="1:12" ht="24.95" customHeight="1">
      <c r="A19" s="1" t="s">
        <v>14</v>
      </c>
      <c r="B19" s="9">
        <f t="shared" ref="B19:B31" si="3">C19+D19</f>
        <v>2431</v>
      </c>
      <c r="C19" s="10">
        <v>1945</v>
      </c>
      <c r="D19" s="10">
        <v>486</v>
      </c>
      <c r="E19" s="1" t="s">
        <v>14</v>
      </c>
      <c r="F19" s="9">
        <f t="shared" si="2"/>
        <v>2405</v>
      </c>
      <c r="G19" s="10">
        <v>1925</v>
      </c>
      <c r="H19" s="10">
        <v>480</v>
      </c>
      <c r="I19" s="10">
        <f t="shared" si="0"/>
        <v>-20</v>
      </c>
      <c r="J19" s="10">
        <f t="shared" si="0"/>
        <v>-6</v>
      </c>
      <c r="L19" s="21"/>
    </row>
    <row r="20" spans="1:12" ht="24.95" customHeight="1">
      <c r="A20" s="1" t="s">
        <v>17</v>
      </c>
      <c r="B20" s="9">
        <f t="shared" si="3"/>
        <v>1017</v>
      </c>
      <c r="C20" s="10">
        <v>533</v>
      </c>
      <c r="D20" s="10">
        <v>484</v>
      </c>
      <c r="E20" s="1" t="s">
        <v>17</v>
      </c>
      <c r="F20" s="9">
        <f t="shared" si="2"/>
        <v>995</v>
      </c>
      <c r="G20" s="10">
        <v>524</v>
      </c>
      <c r="H20" s="10">
        <v>471</v>
      </c>
      <c r="I20" s="10">
        <f t="shared" si="0"/>
        <v>-9</v>
      </c>
      <c r="J20" s="10">
        <f t="shared" si="0"/>
        <v>-13</v>
      </c>
    </row>
    <row r="21" spans="1:12" ht="24.95" customHeight="1">
      <c r="A21" s="1" t="s">
        <v>18</v>
      </c>
      <c r="B21" s="9">
        <f t="shared" si="3"/>
        <v>537</v>
      </c>
      <c r="C21" s="10">
        <v>281</v>
      </c>
      <c r="D21" s="10">
        <v>256</v>
      </c>
      <c r="E21" s="1" t="s">
        <v>18</v>
      </c>
      <c r="F21" s="9">
        <f t="shared" si="2"/>
        <v>538</v>
      </c>
      <c r="G21" s="10">
        <v>278</v>
      </c>
      <c r="H21" s="10">
        <v>260</v>
      </c>
      <c r="I21" s="10">
        <f t="shared" si="0"/>
        <v>-3</v>
      </c>
      <c r="J21" s="10">
        <f t="shared" si="0"/>
        <v>4</v>
      </c>
    </row>
    <row r="22" spans="1:12" ht="24.95" customHeight="1">
      <c r="A22" s="1" t="s">
        <v>19</v>
      </c>
      <c r="B22" s="9">
        <f t="shared" si="3"/>
        <v>227</v>
      </c>
      <c r="C22" s="10">
        <v>92</v>
      </c>
      <c r="D22" s="10">
        <v>135</v>
      </c>
      <c r="E22" s="1" t="s">
        <v>19</v>
      </c>
      <c r="F22" s="9">
        <f t="shared" si="2"/>
        <v>225</v>
      </c>
      <c r="G22" s="10">
        <v>90</v>
      </c>
      <c r="H22" s="10">
        <v>135</v>
      </c>
      <c r="I22" s="10">
        <f t="shared" si="0"/>
        <v>-2</v>
      </c>
      <c r="J22" s="10">
        <f t="shared" si="0"/>
        <v>0</v>
      </c>
    </row>
    <row r="23" spans="1:12" ht="24.95" customHeight="1">
      <c r="A23" s="1" t="s">
        <v>20</v>
      </c>
      <c r="B23" s="9">
        <f t="shared" si="3"/>
        <v>256</v>
      </c>
      <c r="C23" s="10">
        <v>154</v>
      </c>
      <c r="D23" s="10">
        <v>102</v>
      </c>
      <c r="E23" s="1" t="s">
        <v>20</v>
      </c>
      <c r="F23" s="9">
        <f t="shared" si="2"/>
        <v>258</v>
      </c>
      <c r="G23" s="10">
        <v>155</v>
      </c>
      <c r="H23" s="10">
        <v>103</v>
      </c>
      <c r="I23" s="10">
        <f t="shared" si="0"/>
        <v>1</v>
      </c>
      <c r="J23" s="10">
        <f t="shared" si="0"/>
        <v>1</v>
      </c>
    </row>
    <row r="24" spans="1:12" ht="24.95" customHeight="1">
      <c r="A24" s="1" t="s">
        <v>21</v>
      </c>
      <c r="B24" s="9">
        <f t="shared" si="3"/>
        <v>237</v>
      </c>
      <c r="C24" s="10">
        <v>136</v>
      </c>
      <c r="D24" s="10">
        <v>101</v>
      </c>
      <c r="E24" s="1" t="s">
        <v>21</v>
      </c>
      <c r="F24" s="9">
        <f t="shared" si="2"/>
        <v>237</v>
      </c>
      <c r="G24" s="10">
        <v>134</v>
      </c>
      <c r="H24" s="10">
        <v>103</v>
      </c>
      <c r="I24" s="10">
        <f t="shared" si="0"/>
        <v>-2</v>
      </c>
      <c r="J24" s="10">
        <f t="shared" si="0"/>
        <v>2</v>
      </c>
    </row>
    <row r="25" spans="1:12" ht="24.95" customHeight="1">
      <c r="A25" s="1" t="s">
        <v>22</v>
      </c>
      <c r="B25" s="9">
        <f t="shared" si="3"/>
        <v>800</v>
      </c>
      <c r="C25" s="10">
        <v>484</v>
      </c>
      <c r="D25" s="10">
        <v>316</v>
      </c>
      <c r="E25" s="1" t="s">
        <v>22</v>
      </c>
      <c r="F25" s="9">
        <f t="shared" si="2"/>
        <v>772</v>
      </c>
      <c r="G25" s="10">
        <v>466</v>
      </c>
      <c r="H25" s="10">
        <v>306</v>
      </c>
      <c r="I25" s="10">
        <f>J24</f>
        <v>2</v>
      </c>
      <c r="J25" s="10">
        <f t="shared" si="0"/>
        <v>-10</v>
      </c>
    </row>
    <row r="26" spans="1:12" ht="24.95" customHeight="1">
      <c r="A26" s="1" t="s">
        <v>23</v>
      </c>
      <c r="B26" s="9">
        <f t="shared" si="3"/>
        <v>820</v>
      </c>
      <c r="C26" s="10">
        <v>456</v>
      </c>
      <c r="D26" s="10">
        <v>364</v>
      </c>
      <c r="E26" s="1" t="s">
        <v>23</v>
      </c>
      <c r="F26" s="9">
        <f t="shared" si="2"/>
        <v>805</v>
      </c>
      <c r="G26" s="10">
        <v>443</v>
      </c>
      <c r="H26" s="10">
        <v>362</v>
      </c>
      <c r="I26" s="10">
        <f t="shared" si="0"/>
        <v>-13</v>
      </c>
      <c r="J26" s="10">
        <f t="shared" si="0"/>
        <v>-2</v>
      </c>
    </row>
    <row r="27" spans="1:12" ht="24.95" customHeight="1">
      <c r="A27" s="1" t="s">
        <v>24</v>
      </c>
      <c r="B27" s="9">
        <f t="shared" si="3"/>
        <v>199</v>
      </c>
      <c r="C27" s="10">
        <v>81</v>
      </c>
      <c r="D27" s="10">
        <v>118</v>
      </c>
      <c r="E27" s="1" t="s">
        <v>24</v>
      </c>
      <c r="F27" s="9">
        <f t="shared" si="2"/>
        <v>197</v>
      </c>
      <c r="G27" s="10">
        <v>80</v>
      </c>
      <c r="H27" s="10">
        <v>117</v>
      </c>
      <c r="I27" s="10">
        <f t="shared" si="0"/>
        <v>-1</v>
      </c>
      <c r="J27" s="10">
        <f t="shared" si="0"/>
        <v>-1</v>
      </c>
    </row>
    <row r="28" spans="1:12" ht="24.95" customHeight="1">
      <c r="A28" s="1" t="s">
        <v>25</v>
      </c>
      <c r="B28" s="9">
        <f t="shared" si="3"/>
        <v>250</v>
      </c>
      <c r="C28" s="10">
        <v>81</v>
      </c>
      <c r="D28" s="10">
        <v>169</v>
      </c>
      <c r="E28" s="1" t="s">
        <v>25</v>
      </c>
      <c r="F28" s="9">
        <f t="shared" si="2"/>
        <v>245</v>
      </c>
      <c r="G28" s="10">
        <v>80</v>
      </c>
      <c r="H28" s="10">
        <v>165</v>
      </c>
      <c r="I28" s="10">
        <f t="shared" si="0"/>
        <v>-1</v>
      </c>
      <c r="J28" s="10">
        <f t="shared" si="0"/>
        <v>-4</v>
      </c>
    </row>
    <row r="29" spans="1:12" ht="24.95" customHeight="1">
      <c r="A29" s="1" t="s">
        <v>67</v>
      </c>
      <c r="B29" s="9">
        <f t="shared" si="3"/>
        <v>129</v>
      </c>
      <c r="C29" s="10">
        <v>39</v>
      </c>
      <c r="D29" s="10">
        <v>90</v>
      </c>
      <c r="E29" s="1" t="s">
        <v>67</v>
      </c>
      <c r="F29" s="9">
        <f t="shared" si="2"/>
        <v>125</v>
      </c>
      <c r="G29" s="10">
        <v>37</v>
      </c>
      <c r="H29" s="10">
        <v>88</v>
      </c>
      <c r="I29" s="10">
        <f t="shared" si="0"/>
        <v>-2</v>
      </c>
      <c r="J29" s="10">
        <f t="shared" si="0"/>
        <v>-2</v>
      </c>
    </row>
    <row r="30" spans="1:12" ht="27" customHeight="1">
      <c r="A30" s="1" t="s">
        <v>118</v>
      </c>
      <c r="B30" s="9">
        <f t="shared" si="3"/>
        <v>351</v>
      </c>
      <c r="C30" s="10">
        <v>169</v>
      </c>
      <c r="D30" s="10">
        <v>182</v>
      </c>
      <c r="E30" s="22" t="s">
        <v>114</v>
      </c>
      <c r="F30" s="9">
        <f t="shared" si="2"/>
        <v>349</v>
      </c>
      <c r="G30" s="10">
        <v>168</v>
      </c>
      <c r="H30" s="10">
        <v>181</v>
      </c>
      <c r="I30" s="10">
        <f t="shared" ref="I30:J33" si="4">SUM(G30-C30)</f>
        <v>-1</v>
      </c>
      <c r="J30" s="10">
        <f t="shared" si="4"/>
        <v>-1</v>
      </c>
    </row>
    <row r="31" spans="1:12" ht="27" customHeight="1">
      <c r="A31" s="1" t="s">
        <v>119</v>
      </c>
      <c r="B31" s="9">
        <f t="shared" si="3"/>
        <v>582</v>
      </c>
      <c r="C31" s="10">
        <v>432</v>
      </c>
      <c r="D31" s="10">
        <v>150</v>
      </c>
      <c r="E31" s="22" t="s">
        <v>115</v>
      </c>
      <c r="F31" s="9">
        <f t="shared" si="2"/>
        <v>576</v>
      </c>
      <c r="G31" s="10">
        <v>430</v>
      </c>
      <c r="H31" s="10">
        <v>146</v>
      </c>
      <c r="I31" s="10">
        <f t="shared" si="4"/>
        <v>-2</v>
      </c>
      <c r="J31" s="10">
        <f t="shared" si="4"/>
        <v>-4</v>
      </c>
    </row>
    <row r="32" spans="1:12" ht="27" customHeight="1">
      <c r="A32" s="1" t="s">
        <v>142</v>
      </c>
      <c r="B32" s="9">
        <v>278</v>
      </c>
      <c r="C32" s="10">
        <v>87</v>
      </c>
      <c r="D32" s="10">
        <v>201</v>
      </c>
      <c r="E32" s="22" t="s">
        <v>115</v>
      </c>
      <c r="F32" s="9">
        <f t="shared" si="2"/>
        <v>295</v>
      </c>
      <c r="G32" s="10">
        <v>91</v>
      </c>
      <c r="H32" s="10">
        <v>204</v>
      </c>
      <c r="I32" s="10">
        <f t="shared" si="4"/>
        <v>4</v>
      </c>
      <c r="J32" s="10">
        <f t="shared" si="4"/>
        <v>3</v>
      </c>
    </row>
    <row r="33" spans="1:10" ht="27" customHeight="1">
      <c r="A33" s="1" t="s">
        <v>146</v>
      </c>
      <c r="B33" s="9">
        <v>278</v>
      </c>
      <c r="C33" s="10">
        <v>84</v>
      </c>
      <c r="D33" s="10">
        <v>95</v>
      </c>
      <c r="E33" s="22" t="s">
        <v>115</v>
      </c>
      <c r="F33" s="9">
        <f t="shared" si="2"/>
        <v>178</v>
      </c>
      <c r="G33" s="10">
        <v>83</v>
      </c>
      <c r="H33" s="10">
        <v>95</v>
      </c>
      <c r="I33" s="10">
        <f t="shared" si="4"/>
        <v>-1</v>
      </c>
      <c r="J33" s="10">
        <f t="shared" si="4"/>
        <v>0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sheetPr>
    <pageSetUpPr fitToPage="1"/>
  </sheetPr>
  <dimension ref="A1:L35"/>
  <sheetViews>
    <sheetView workbookViewId="0">
      <selection activeCell="I16" sqref="I16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8" t="s">
        <v>27</v>
      </c>
      <c r="B3" s="160" t="s">
        <v>159</v>
      </c>
      <c r="C3" s="167"/>
      <c r="D3" s="168"/>
      <c r="E3" s="158" t="s">
        <v>27</v>
      </c>
      <c r="F3" s="169" t="s">
        <v>160</v>
      </c>
      <c r="G3" s="170"/>
      <c r="H3" s="171"/>
      <c r="I3" s="160" t="s">
        <v>2</v>
      </c>
      <c r="J3" s="168"/>
    </row>
    <row r="4" spans="1:10" ht="27.75" customHeight="1">
      <c r="A4" s="159"/>
      <c r="B4" s="7" t="s">
        <v>28</v>
      </c>
      <c r="C4" s="7" t="s">
        <v>0</v>
      </c>
      <c r="D4" s="7" t="s">
        <v>1</v>
      </c>
      <c r="E4" s="159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39659</v>
      </c>
      <c r="C5" s="25">
        <f>SUM(C6:C33)</f>
        <v>28460</v>
      </c>
      <c r="D5" s="25">
        <f>SUM(D6:D33)</f>
        <v>11199</v>
      </c>
      <c r="E5" s="8" t="s">
        <v>26</v>
      </c>
      <c r="F5" s="9">
        <f>G5+H5</f>
        <v>39362</v>
      </c>
      <c r="G5" s="25">
        <f>SUM(G6:G33)</f>
        <v>28173</v>
      </c>
      <c r="H5" s="25">
        <f>SUM(H6:H33)</f>
        <v>11189</v>
      </c>
      <c r="I5" s="25">
        <f>SUM(I6:I32)</f>
        <v>-277</v>
      </c>
      <c r="J5" s="9">
        <f t="shared" ref="I5:J29" si="0">SUM(H5-D5)</f>
        <v>-10</v>
      </c>
    </row>
    <row r="6" spans="1:10" ht="24.95" customHeight="1">
      <c r="A6" s="1" t="s">
        <v>3</v>
      </c>
      <c r="B6" s="9">
        <f>C6+D6</f>
        <v>2473</v>
      </c>
      <c r="C6" s="24">
        <v>1497</v>
      </c>
      <c r="D6" s="10">
        <v>976</v>
      </c>
      <c r="E6" s="1" t="s">
        <v>3</v>
      </c>
      <c r="F6" s="9">
        <f>G6+H6</f>
        <v>2450</v>
      </c>
      <c r="G6" s="24">
        <v>1484</v>
      </c>
      <c r="H6" s="10">
        <v>966</v>
      </c>
      <c r="I6" s="10">
        <f t="shared" si="0"/>
        <v>-13</v>
      </c>
      <c r="J6" s="10">
        <f t="shared" si="0"/>
        <v>-10</v>
      </c>
    </row>
    <row r="7" spans="1:10" ht="24.95" customHeight="1">
      <c r="A7" s="1" t="s">
        <v>4</v>
      </c>
      <c r="B7" s="9">
        <f>C7+D7</f>
        <v>2606</v>
      </c>
      <c r="C7" s="10">
        <v>1867</v>
      </c>
      <c r="D7" s="10">
        <v>739</v>
      </c>
      <c r="E7" s="1" t="s">
        <v>4</v>
      </c>
      <c r="F7" s="9">
        <f>G7+H7</f>
        <v>2561</v>
      </c>
      <c r="G7" s="10">
        <v>1828</v>
      </c>
      <c r="H7" s="10">
        <v>733</v>
      </c>
      <c r="I7" s="10">
        <f t="shared" si="0"/>
        <v>-39</v>
      </c>
      <c r="J7" s="10">
        <f t="shared" si="0"/>
        <v>-6</v>
      </c>
    </row>
    <row r="8" spans="1:10" ht="24.95" customHeight="1">
      <c r="A8" s="1" t="s">
        <v>5</v>
      </c>
      <c r="B8" s="9">
        <f t="shared" ref="B8:B17" si="1">C8+D8</f>
        <v>8133</v>
      </c>
      <c r="C8" s="10">
        <v>5089</v>
      </c>
      <c r="D8" s="10">
        <v>3044</v>
      </c>
      <c r="E8" s="1" t="s">
        <v>5</v>
      </c>
      <c r="F8" s="9">
        <f t="shared" ref="F8:F33" si="2">G8+H8</f>
        <v>8121</v>
      </c>
      <c r="G8" s="10">
        <v>5062</v>
      </c>
      <c r="H8" s="10">
        <v>3059</v>
      </c>
      <c r="I8" s="10">
        <f>SUM(G8-C8)</f>
        <v>-27</v>
      </c>
      <c r="J8" s="10">
        <f t="shared" si="0"/>
        <v>15</v>
      </c>
    </row>
    <row r="9" spans="1:10" ht="24.95" customHeight="1">
      <c r="A9" s="1" t="s">
        <v>61</v>
      </c>
      <c r="B9" s="9">
        <f t="shared" si="1"/>
        <v>3435</v>
      </c>
      <c r="C9" s="10">
        <v>2388</v>
      </c>
      <c r="D9" s="10">
        <v>1047</v>
      </c>
      <c r="E9" s="1" t="s">
        <v>61</v>
      </c>
      <c r="F9" s="9">
        <f t="shared" si="2"/>
        <v>3389</v>
      </c>
      <c r="G9" s="10">
        <v>2351</v>
      </c>
      <c r="H9" s="10">
        <v>1038</v>
      </c>
      <c r="I9" s="10">
        <f t="shared" si="0"/>
        <v>-37</v>
      </c>
      <c r="J9" s="10">
        <f t="shared" si="0"/>
        <v>-9</v>
      </c>
    </row>
    <row r="10" spans="1:10" ht="24.95" customHeight="1">
      <c r="A10" s="1" t="s">
        <v>6</v>
      </c>
      <c r="B10" s="9">
        <f t="shared" si="1"/>
        <v>116</v>
      </c>
      <c r="C10" s="10">
        <v>72</v>
      </c>
      <c r="D10" s="10">
        <v>44</v>
      </c>
      <c r="E10" s="1" t="s">
        <v>6</v>
      </c>
      <c r="F10" s="9">
        <f t="shared" si="2"/>
        <v>117</v>
      </c>
      <c r="G10" s="10">
        <v>72</v>
      </c>
      <c r="H10" s="10">
        <v>45</v>
      </c>
      <c r="I10" s="10">
        <f t="shared" si="0"/>
        <v>0</v>
      </c>
      <c r="J10" s="10">
        <f t="shared" si="0"/>
        <v>1</v>
      </c>
    </row>
    <row r="11" spans="1:10" ht="24.95" customHeight="1">
      <c r="A11" s="1" t="s">
        <v>7</v>
      </c>
      <c r="B11" s="9">
        <f t="shared" si="1"/>
        <v>611</v>
      </c>
      <c r="C11" s="10">
        <v>489</v>
      </c>
      <c r="D11" s="10">
        <v>122</v>
      </c>
      <c r="E11" s="1" t="s">
        <v>7</v>
      </c>
      <c r="F11" s="9">
        <f t="shared" si="2"/>
        <v>585</v>
      </c>
      <c r="G11" s="10">
        <v>471</v>
      </c>
      <c r="H11" s="10">
        <v>114</v>
      </c>
      <c r="I11" s="10">
        <f t="shared" si="0"/>
        <v>-18</v>
      </c>
      <c r="J11" s="10">
        <f t="shared" si="0"/>
        <v>-8</v>
      </c>
    </row>
    <row r="12" spans="1:10" ht="24.95" customHeight="1">
      <c r="A12" s="1" t="s">
        <v>8</v>
      </c>
      <c r="B12" s="9">
        <f t="shared" si="1"/>
        <v>2238</v>
      </c>
      <c r="C12" s="10">
        <v>2030</v>
      </c>
      <c r="D12" s="10">
        <v>208</v>
      </c>
      <c r="E12" s="1" t="s">
        <v>8</v>
      </c>
      <c r="F12" s="9">
        <f t="shared" si="2"/>
        <v>2216</v>
      </c>
      <c r="G12" s="10">
        <v>2008</v>
      </c>
      <c r="H12" s="10">
        <v>208</v>
      </c>
      <c r="I12" s="10">
        <f t="shared" si="0"/>
        <v>-22</v>
      </c>
      <c r="J12" s="10">
        <f t="shared" si="0"/>
        <v>0</v>
      </c>
    </row>
    <row r="13" spans="1:10" ht="24.95" customHeight="1">
      <c r="A13" s="1" t="s">
        <v>9</v>
      </c>
      <c r="B13" s="9">
        <f t="shared" si="1"/>
        <v>987</v>
      </c>
      <c r="C13" s="10">
        <v>735</v>
      </c>
      <c r="D13" s="10">
        <v>252</v>
      </c>
      <c r="E13" s="1" t="s">
        <v>9</v>
      </c>
      <c r="F13" s="9">
        <f t="shared" si="2"/>
        <v>984</v>
      </c>
      <c r="G13" s="10">
        <v>731</v>
      </c>
      <c r="H13" s="10">
        <v>253</v>
      </c>
      <c r="I13" s="10">
        <f t="shared" si="0"/>
        <v>-4</v>
      </c>
      <c r="J13" s="10">
        <f t="shared" si="0"/>
        <v>1</v>
      </c>
    </row>
    <row r="14" spans="1:10" ht="24.95" customHeight="1">
      <c r="A14" s="1" t="s">
        <v>10</v>
      </c>
      <c r="B14" s="9">
        <f t="shared" si="1"/>
        <v>958</v>
      </c>
      <c r="C14" s="10">
        <v>849</v>
      </c>
      <c r="D14" s="10">
        <v>109</v>
      </c>
      <c r="E14" s="1" t="s">
        <v>10</v>
      </c>
      <c r="F14" s="9">
        <f t="shared" si="2"/>
        <v>941</v>
      </c>
      <c r="G14" s="10">
        <v>835</v>
      </c>
      <c r="H14" s="10">
        <v>106</v>
      </c>
      <c r="I14" s="10">
        <f t="shared" si="0"/>
        <v>-14</v>
      </c>
      <c r="J14" s="10">
        <f t="shared" si="0"/>
        <v>-3</v>
      </c>
    </row>
    <row r="15" spans="1:10" ht="24.95" customHeight="1">
      <c r="A15" s="1" t="s">
        <v>11</v>
      </c>
      <c r="B15" s="9">
        <f t="shared" si="1"/>
        <v>4387</v>
      </c>
      <c r="C15" s="10">
        <v>3728</v>
      </c>
      <c r="D15" s="10">
        <v>659</v>
      </c>
      <c r="E15" s="1" t="s">
        <v>11</v>
      </c>
      <c r="F15" s="9">
        <f t="shared" si="2"/>
        <v>4308</v>
      </c>
      <c r="G15" s="10">
        <v>3661</v>
      </c>
      <c r="H15" s="10">
        <v>647</v>
      </c>
      <c r="I15" s="10">
        <f t="shared" si="0"/>
        <v>-67</v>
      </c>
      <c r="J15" s="10">
        <f t="shared" si="0"/>
        <v>-12</v>
      </c>
    </row>
    <row r="16" spans="1:10" ht="24.95" customHeight="1">
      <c r="A16" s="1" t="s">
        <v>12</v>
      </c>
      <c r="B16" s="9">
        <f t="shared" si="1"/>
        <v>3393</v>
      </c>
      <c r="C16" s="10">
        <v>2900</v>
      </c>
      <c r="D16" s="10">
        <v>493</v>
      </c>
      <c r="E16" s="1" t="s">
        <v>12</v>
      </c>
      <c r="F16" s="9">
        <f t="shared" si="2"/>
        <v>3378</v>
      </c>
      <c r="G16" s="10">
        <v>2885</v>
      </c>
      <c r="H16" s="10">
        <v>493</v>
      </c>
      <c r="I16" s="10">
        <f t="shared" si="0"/>
        <v>-15</v>
      </c>
      <c r="J16" s="10">
        <f t="shared" si="0"/>
        <v>0</v>
      </c>
    </row>
    <row r="17" spans="1:12" ht="24.95" customHeight="1">
      <c r="A17" s="1" t="s">
        <v>13</v>
      </c>
      <c r="B17" s="9">
        <f t="shared" si="1"/>
        <v>2016</v>
      </c>
      <c r="C17" s="10">
        <v>1799</v>
      </c>
      <c r="D17" s="10">
        <v>217</v>
      </c>
      <c r="E17" s="1" t="s">
        <v>13</v>
      </c>
      <c r="F17" s="9">
        <f t="shared" si="2"/>
        <v>2003</v>
      </c>
      <c r="G17" s="10">
        <v>1784</v>
      </c>
      <c r="H17" s="10">
        <v>219</v>
      </c>
      <c r="I17" s="10">
        <f t="shared" si="0"/>
        <v>-15</v>
      </c>
      <c r="J17" s="10">
        <f t="shared" si="0"/>
        <v>2</v>
      </c>
    </row>
    <row r="18" spans="1:12" ht="24.95" customHeight="1">
      <c r="A18" s="1" t="s">
        <v>116</v>
      </c>
      <c r="B18" s="9">
        <f>C18+D18</f>
        <v>106</v>
      </c>
      <c r="C18" s="10">
        <v>33</v>
      </c>
      <c r="D18" s="10">
        <v>73</v>
      </c>
      <c r="E18" s="1" t="s">
        <v>116</v>
      </c>
      <c r="F18" s="9">
        <f>G18+H18</f>
        <v>112</v>
      </c>
      <c r="G18" s="10">
        <v>34</v>
      </c>
      <c r="H18" s="10">
        <v>78</v>
      </c>
      <c r="I18" s="10">
        <f t="shared" si="0"/>
        <v>1</v>
      </c>
      <c r="J18" s="10">
        <f t="shared" si="0"/>
        <v>5</v>
      </c>
    </row>
    <row r="19" spans="1:12" ht="24.95" customHeight="1">
      <c r="A19" s="1" t="s">
        <v>14</v>
      </c>
      <c r="B19" s="9">
        <f t="shared" ref="B19:B31" si="3">C19+D19</f>
        <v>2405</v>
      </c>
      <c r="C19" s="10">
        <v>1925</v>
      </c>
      <c r="D19" s="10">
        <v>480</v>
      </c>
      <c r="E19" s="1" t="s">
        <v>14</v>
      </c>
      <c r="F19" s="9">
        <f t="shared" si="2"/>
        <v>2399</v>
      </c>
      <c r="G19" s="10">
        <v>1917</v>
      </c>
      <c r="H19" s="10">
        <v>482</v>
      </c>
      <c r="I19" s="10">
        <f t="shared" si="0"/>
        <v>-8</v>
      </c>
      <c r="J19" s="10">
        <f t="shared" si="0"/>
        <v>2</v>
      </c>
      <c r="L19" s="21"/>
    </row>
    <row r="20" spans="1:12" ht="24.95" customHeight="1">
      <c r="A20" s="1" t="s">
        <v>17</v>
      </c>
      <c r="B20" s="9">
        <f t="shared" si="3"/>
        <v>995</v>
      </c>
      <c r="C20" s="10">
        <v>524</v>
      </c>
      <c r="D20" s="10">
        <v>471</v>
      </c>
      <c r="E20" s="1" t="s">
        <v>17</v>
      </c>
      <c r="F20" s="9">
        <f t="shared" si="2"/>
        <v>986</v>
      </c>
      <c r="G20" s="10">
        <v>519</v>
      </c>
      <c r="H20" s="10">
        <v>467</v>
      </c>
      <c r="I20" s="10">
        <f t="shared" si="0"/>
        <v>-5</v>
      </c>
      <c r="J20" s="10" t="s">
        <v>161</v>
      </c>
    </row>
    <row r="21" spans="1:12" ht="24.95" customHeight="1">
      <c r="A21" s="1" t="s">
        <v>18</v>
      </c>
      <c r="B21" s="9">
        <f t="shared" si="3"/>
        <v>538</v>
      </c>
      <c r="C21" s="10">
        <v>278</v>
      </c>
      <c r="D21" s="10">
        <v>260</v>
      </c>
      <c r="E21" s="1" t="s">
        <v>18</v>
      </c>
      <c r="F21" s="9">
        <f t="shared" si="2"/>
        <v>545</v>
      </c>
      <c r="G21" s="10">
        <v>279</v>
      </c>
      <c r="H21" s="10">
        <v>266</v>
      </c>
      <c r="I21" s="10">
        <f t="shared" si="0"/>
        <v>1</v>
      </c>
      <c r="J21" s="10">
        <f t="shared" si="0"/>
        <v>6</v>
      </c>
    </row>
    <row r="22" spans="1:12" ht="24.95" customHeight="1">
      <c r="A22" s="1" t="s">
        <v>19</v>
      </c>
      <c r="B22" s="9">
        <f t="shared" si="3"/>
        <v>225</v>
      </c>
      <c r="C22" s="10">
        <v>90</v>
      </c>
      <c r="D22" s="10">
        <v>135</v>
      </c>
      <c r="E22" s="1" t="s">
        <v>19</v>
      </c>
      <c r="F22" s="9">
        <f t="shared" si="2"/>
        <v>226</v>
      </c>
      <c r="G22" s="10">
        <v>89</v>
      </c>
      <c r="H22" s="10">
        <v>137</v>
      </c>
      <c r="I22" s="10">
        <f t="shared" si="0"/>
        <v>-1</v>
      </c>
      <c r="J22" s="10">
        <f t="shared" si="0"/>
        <v>2</v>
      </c>
    </row>
    <row r="23" spans="1:12" ht="24.95" customHeight="1">
      <c r="A23" s="1" t="s">
        <v>20</v>
      </c>
      <c r="B23" s="9">
        <f t="shared" si="3"/>
        <v>258</v>
      </c>
      <c r="C23" s="10">
        <v>155</v>
      </c>
      <c r="D23" s="10">
        <v>103</v>
      </c>
      <c r="E23" s="1" t="s">
        <v>20</v>
      </c>
      <c r="F23" s="9">
        <f t="shared" si="2"/>
        <v>252</v>
      </c>
      <c r="G23" s="10">
        <v>148</v>
      </c>
      <c r="H23" s="10">
        <v>104</v>
      </c>
      <c r="I23" s="10">
        <f t="shared" si="0"/>
        <v>-7</v>
      </c>
      <c r="J23" s="10">
        <f t="shared" si="0"/>
        <v>1</v>
      </c>
    </row>
    <row r="24" spans="1:12" ht="24.95" customHeight="1">
      <c r="A24" s="1" t="s">
        <v>21</v>
      </c>
      <c r="B24" s="9">
        <f t="shared" si="3"/>
        <v>237</v>
      </c>
      <c r="C24" s="10">
        <v>134</v>
      </c>
      <c r="D24" s="10">
        <v>103</v>
      </c>
      <c r="E24" s="1" t="s">
        <v>21</v>
      </c>
      <c r="F24" s="9">
        <f t="shared" si="2"/>
        <v>239</v>
      </c>
      <c r="G24" s="10">
        <v>135</v>
      </c>
      <c r="H24" s="10">
        <v>104</v>
      </c>
      <c r="I24" s="10">
        <f t="shared" si="0"/>
        <v>1</v>
      </c>
      <c r="J24" s="10">
        <f t="shared" si="0"/>
        <v>1</v>
      </c>
    </row>
    <row r="25" spans="1:12" ht="24.95" customHeight="1">
      <c r="A25" s="1" t="s">
        <v>22</v>
      </c>
      <c r="B25" s="9">
        <f t="shared" si="3"/>
        <v>772</v>
      </c>
      <c r="C25" s="10">
        <v>466</v>
      </c>
      <c r="D25" s="10">
        <v>306</v>
      </c>
      <c r="E25" s="1" t="s">
        <v>22</v>
      </c>
      <c r="F25" s="9">
        <f t="shared" si="2"/>
        <v>764</v>
      </c>
      <c r="G25" s="10">
        <v>457</v>
      </c>
      <c r="H25" s="10">
        <v>307</v>
      </c>
      <c r="I25" s="10">
        <f>J24</f>
        <v>1</v>
      </c>
      <c r="J25" s="10">
        <f t="shared" si="0"/>
        <v>1</v>
      </c>
    </row>
    <row r="26" spans="1:12" ht="24.95" customHeight="1">
      <c r="A26" s="1" t="s">
        <v>23</v>
      </c>
      <c r="B26" s="9">
        <f t="shared" si="3"/>
        <v>805</v>
      </c>
      <c r="C26" s="10">
        <v>443</v>
      </c>
      <c r="D26" s="10">
        <v>362</v>
      </c>
      <c r="E26" s="1" t="s">
        <v>23</v>
      </c>
      <c r="F26" s="9">
        <f t="shared" si="2"/>
        <v>807</v>
      </c>
      <c r="G26" s="10">
        <v>444</v>
      </c>
      <c r="H26" s="10">
        <v>363</v>
      </c>
      <c r="I26" s="10">
        <f t="shared" si="0"/>
        <v>1</v>
      </c>
      <c r="J26" s="10">
        <f t="shared" si="0"/>
        <v>1</v>
      </c>
    </row>
    <row r="27" spans="1:12" ht="24.95" customHeight="1">
      <c r="A27" s="1" t="s">
        <v>24</v>
      </c>
      <c r="B27" s="9">
        <f t="shared" si="3"/>
        <v>197</v>
      </c>
      <c r="C27" s="10">
        <v>80</v>
      </c>
      <c r="D27" s="10">
        <v>117</v>
      </c>
      <c r="E27" s="1" t="s">
        <v>24</v>
      </c>
      <c r="F27" s="9">
        <f t="shared" si="2"/>
        <v>200</v>
      </c>
      <c r="G27" s="10">
        <v>80</v>
      </c>
      <c r="H27" s="10">
        <v>120</v>
      </c>
      <c r="I27" s="10">
        <f t="shared" si="0"/>
        <v>0</v>
      </c>
      <c r="J27" s="10">
        <f t="shared" si="0"/>
        <v>3</v>
      </c>
    </row>
    <row r="28" spans="1:12" ht="24.95" customHeight="1">
      <c r="A28" s="1" t="s">
        <v>25</v>
      </c>
      <c r="B28" s="9">
        <f t="shared" si="3"/>
        <v>245</v>
      </c>
      <c r="C28" s="10">
        <v>80</v>
      </c>
      <c r="D28" s="10">
        <v>165</v>
      </c>
      <c r="E28" s="1" t="s">
        <v>25</v>
      </c>
      <c r="F28" s="9">
        <f t="shared" si="2"/>
        <v>241</v>
      </c>
      <c r="G28" s="10">
        <v>78</v>
      </c>
      <c r="H28" s="10">
        <v>163</v>
      </c>
      <c r="I28" s="10">
        <f t="shared" si="0"/>
        <v>-2</v>
      </c>
      <c r="J28" s="10">
        <f t="shared" si="0"/>
        <v>-2</v>
      </c>
    </row>
    <row r="29" spans="1:12" ht="24.95" customHeight="1">
      <c r="A29" s="1" t="s">
        <v>67</v>
      </c>
      <c r="B29" s="9">
        <f t="shared" si="3"/>
        <v>125</v>
      </c>
      <c r="C29" s="10">
        <v>37</v>
      </c>
      <c r="D29" s="10">
        <v>88</v>
      </c>
      <c r="E29" s="1" t="s">
        <v>67</v>
      </c>
      <c r="F29" s="9">
        <f t="shared" si="2"/>
        <v>124</v>
      </c>
      <c r="G29" s="10">
        <v>38</v>
      </c>
      <c r="H29" s="10">
        <v>86</v>
      </c>
      <c r="I29" s="10">
        <f t="shared" si="0"/>
        <v>1</v>
      </c>
      <c r="J29" s="10">
        <f t="shared" si="0"/>
        <v>-2</v>
      </c>
    </row>
    <row r="30" spans="1:12" ht="27" customHeight="1">
      <c r="A30" s="1" t="s">
        <v>118</v>
      </c>
      <c r="B30" s="9">
        <f t="shared" si="3"/>
        <v>349</v>
      </c>
      <c r="C30" s="10">
        <v>168</v>
      </c>
      <c r="D30" s="10">
        <v>181</v>
      </c>
      <c r="E30" s="22" t="s">
        <v>114</v>
      </c>
      <c r="F30" s="9">
        <f t="shared" si="2"/>
        <v>348</v>
      </c>
      <c r="G30" s="10">
        <v>168</v>
      </c>
      <c r="H30" s="10">
        <v>180</v>
      </c>
      <c r="I30" s="10">
        <f t="shared" ref="I30:J33" si="4">SUM(G30-C30)</f>
        <v>0</v>
      </c>
      <c r="J30" s="10">
        <f t="shared" si="4"/>
        <v>-1</v>
      </c>
    </row>
    <row r="31" spans="1:12" ht="27" customHeight="1">
      <c r="A31" s="1" t="s">
        <v>119</v>
      </c>
      <c r="B31" s="9">
        <f t="shared" si="3"/>
        <v>576</v>
      </c>
      <c r="C31" s="10">
        <v>430</v>
      </c>
      <c r="D31" s="10">
        <v>146</v>
      </c>
      <c r="E31" s="22" t="s">
        <v>115</v>
      </c>
      <c r="F31" s="9">
        <f t="shared" si="2"/>
        <v>583</v>
      </c>
      <c r="G31" s="10">
        <v>435</v>
      </c>
      <c r="H31" s="10">
        <v>148</v>
      </c>
      <c r="I31" s="10">
        <f t="shared" si="4"/>
        <v>5</v>
      </c>
      <c r="J31" s="10">
        <f t="shared" si="4"/>
        <v>2</v>
      </c>
    </row>
    <row r="32" spans="1:12" ht="27" customHeight="1">
      <c r="A32" s="1" t="s">
        <v>142</v>
      </c>
      <c r="B32" s="9">
        <v>278</v>
      </c>
      <c r="C32" s="10">
        <v>91</v>
      </c>
      <c r="D32" s="10">
        <v>204</v>
      </c>
      <c r="E32" s="22" t="s">
        <v>115</v>
      </c>
      <c r="F32" s="9">
        <f t="shared" si="2"/>
        <v>308</v>
      </c>
      <c r="G32" s="10">
        <v>97</v>
      </c>
      <c r="H32" s="10">
        <v>211</v>
      </c>
      <c r="I32" s="10">
        <f t="shared" si="4"/>
        <v>6</v>
      </c>
      <c r="J32" s="10">
        <f t="shared" si="4"/>
        <v>7</v>
      </c>
    </row>
    <row r="33" spans="1:10" ht="27" customHeight="1">
      <c r="A33" s="1" t="s">
        <v>146</v>
      </c>
      <c r="B33" s="9">
        <v>278</v>
      </c>
      <c r="C33" s="10">
        <v>83</v>
      </c>
      <c r="D33" s="10">
        <v>95</v>
      </c>
      <c r="E33" s="22" t="s">
        <v>115</v>
      </c>
      <c r="F33" s="9">
        <f t="shared" si="2"/>
        <v>175</v>
      </c>
      <c r="G33" s="10">
        <v>83</v>
      </c>
      <c r="H33" s="10">
        <v>92</v>
      </c>
      <c r="I33" s="10">
        <f t="shared" si="4"/>
        <v>0</v>
      </c>
      <c r="J33" s="10">
        <f t="shared" si="4"/>
        <v>-3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sheetPr>
    <pageSetUpPr fitToPage="1"/>
  </sheetPr>
  <dimension ref="A1:L35"/>
  <sheetViews>
    <sheetView workbookViewId="0">
      <selection activeCell="M21" sqref="M21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8" t="s">
        <v>27</v>
      </c>
      <c r="B3" s="160" t="s">
        <v>160</v>
      </c>
      <c r="C3" s="167"/>
      <c r="D3" s="168"/>
      <c r="E3" s="158" t="s">
        <v>27</v>
      </c>
      <c r="F3" s="169" t="s">
        <v>162</v>
      </c>
      <c r="G3" s="170"/>
      <c r="H3" s="171"/>
      <c r="I3" s="160" t="s">
        <v>2</v>
      </c>
      <c r="J3" s="168"/>
    </row>
    <row r="4" spans="1:10" ht="27.75" customHeight="1">
      <c r="A4" s="159"/>
      <c r="B4" s="7" t="s">
        <v>28</v>
      </c>
      <c r="C4" s="7" t="s">
        <v>0</v>
      </c>
      <c r="D4" s="7" t="s">
        <v>1</v>
      </c>
      <c r="E4" s="159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39362</v>
      </c>
      <c r="C5" s="25">
        <f>SUM(C6:C33)</f>
        <v>28173</v>
      </c>
      <c r="D5" s="25">
        <f>SUM(D6:D33)</f>
        <v>11189</v>
      </c>
      <c r="E5" s="8" t="s">
        <v>26</v>
      </c>
      <c r="F5" s="9">
        <f>G5+H5</f>
        <v>38967</v>
      </c>
      <c r="G5" s="25">
        <f>SUM(G6:G33)</f>
        <v>27864</v>
      </c>
      <c r="H5" s="25">
        <f>SUM(H6:H33)</f>
        <v>11103</v>
      </c>
      <c r="I5" s="25">
        <f>SUM(I6:I32)</f>
        <v>-294</v>
      </c>
      <c r="J5" s="9">
        <f t="shared" ref="I5:J29" si="0">SUM(H5-D5)</f>
        <v>-86</v>
      </c>
    </row>
    <row r="6" spans="1:10" ht="24.95" customHeight="1">
      <c r="A6" s="1" t="s">
        <v>3</v>
      </c>
      <c r="B6" s="9">
        <f>C6+D6</f>
        <v>2450</v>
      </c>
      <c r="C6" s="24">
        <v>1484</v>
      </c>
      <c r="D6" s="10">
        <v>966</v>
      </c>
      <c r="E6" s="1" t="s">
        <v>3</v>
      </c>
      <c r="F6" s="9">
        <f>G6+H6</f>
        <v>2439</v>
      </c>
      <c r="G6" s="24">
        <v>1475</v>
      </c>
      <c r="H6" s="10">
        <v>964</v>
      </c>
      <c r="I6" s="10">
        <f t="shared" si="0"/>
        <v>-9</v>
      </c>
      <c r="J6" s="10">
        <f t="shared" si="0"/>
        <v>-2</v>
      </c>
    </row>
    <row r="7" spans="1:10" ht="24.95" customHeight="1">
      <c r="A7" s="1" t="s">
        <v>4</v>
      </c>
      <c r="B7" s="9">
        <f>C7+D7</f>
        <v>2561</v>
      </c>
      <c r="C7" s="10">
        <v>1828</v>
      </c>
      <c r="D7" s="10">
        <v>733</v>
      </c>
      <c r="E7" s="1" t="s">
        <v>4</v>
      </c>
      <c r="F7" s="9">
        <f>G7+H7</f>
        <v>2521</v>
      </c>
      <c r="G7" s="10">
        <v>1807</v>
      </c>
      <c r="H7" s="10">
        <v>714</v>
      </c>
      <c r="I7" s="10">
        <f t="shared" si="0"/>
        <v>-21</v>
      </c>
      <c r="J7" s="10">
        <f t="shared" si="0"/>
        <v>-19</v>
      </c>
    </row>
    <row r="8" spans="1:10" ht="24.95" customHeight="1">
      <c r="A8" s="1" t="s">
        <v>5</v>
      </c>
      <c r="B8" s="9">
        <f t="shared" ref="B8:B17" si="1">C8+D8</f>
        <v>8121</v>
      </c>
      <c r="C8" s="10">
        <v>5062</v>
      </c>
      <c r="D8" s="10">
        <v>3059</v>
      </c>
      <c r="E8" s="1" t="s">
        <v>5</v>
      </c>
      <c r="F8" s="9">
        <f t="shared" ref="F8:F33" si="2">G8+H8</f>
        <v>8062</v>
      </c>
      <c r="G8" s="10">
        <v>5023</v>
      </c>
      <c r="H8" s="10">
        <v>3039</v>
      </c>
      <c r="I8" s="10">
        <f>SUM(G8-C8)</f>
        <v>-39</v>
      </c>
      <c r="J8" s="10">
        <f t="shared" si="0"/>
        <v>-20</v>
      </c>
    </row>
    <row r="9" spans="1:10" ht="24.95" customHeight="1">
      <c r="A9" s="1" t="s">
        <v>61</v>
      </c>
      <c r="B9" s="9">
        <f t="shared" si="1"/>
        <v>3389</v>
      </c>
      <c r="C9" s="10">
        <v>2351</v>
      </c>
      <c r="D9" s="10">
        <v>1038</v>
      </c>
      <c r="E9" s="1" t="s">
        <v>61</v>
      </c>
      <c r="F9" s="9">
        <f t="shared" si="2"/>
        <v>3324</v>
      </c>
      <c r="G9" s="10">
        <v>2302</v>
      </c>
      <c r="H9" s="10">
        <v>1022</v>
      </c>
      <c r="I9" s="10">
        <f t="shared" si="0"/>
        <v>-49</v>
      </c>
      <c r="J9" s="10">
        <f t="shared" si="0"/>
        <v>-16</v>
      </c>
    </row>
    <row r="10" spans="1:10" ht="24.95" customHeight="1">
      <c r="A10" s="1" t="s">
        <v>6</v>
      </c>
      <c r="B10" s="9">
        <f t="shared" si="1"/>
        <v>117</v>
      </c>
      <c r="C10" s="10">
        <v>72</v>
      </c>
      <c r="D10" s="10">
        <v>45</v>
      </c>
      <c r="E10" s="1" t="s">
        <v>6</v>
      </c>
      <c r="F10" s="9">
        <f t="shared" si="2"/>
        <v>117</v>
      </c>
      <c r="G10" s="10">
        <v>72</v>
      </c>
      <c r="H10" s="10">
        <v>45</v>
      </c>
      <c r="I10" s="10">
        <f t="shared" si="0"/>
        <v>0</v>
      </c>
      <c r="J10" s="10">
        <f t="shared" si="0"/>
        <v>0</v>
      </c>
    </row>
    <row r="11" spans="1:10" ht="24.95" customHeight="1">
      <c r="A11" s="1" t="s">
        <v>7</v>
      </c>
      <c r="B11" s="9">
        <f t="shared" si="1"/>
        <v>585</v>
      </c>
      <c r="C11" s="10">
        <v>471</v>
      </c>
      <c r="D11" s="10">
        <v>114</v>
      </c>
      <c r="E11" s="1" t="s">
        <v>7</v>
      </c>
      <c r="F11" s="9">
        <f t="shared" si="2"/>
        <v>572</v>
      </c>
      <c r="G11" s="10">
        <v>460</v>
      </c>
      <c r="H11" s="10">
        <v>112</v>
      </c>
      <c r="I11" s="10">
        <f t="shared" si="0"/>
        <v>-11</v>
      </c>
      <c r="J11" s="10">
        <f t="shared" si="0"/>
        <v>-2</v>
      </c>
    </row>
    <row r="12" spans="1:10" ht="24.95" customHeight="1">
      <c r="A12" s="1" t="s">
        <v>8</v>
      </c>
      <c r="B12" s="9">
        <f t="shared" si="1"/>
        <v>2216</v>
      </c>
      <c r="C12" s="10">
        <v>2008</v>
      </c>
      <c r="D12" s="10">
        <v>208</v>
      </c>
      <c r="E12" s="1" t="s">
        <v>8</v>
      </c>
      <c r="F12" s="9">
        <f t="shared" si="2"/>
        <v>2179</v>
      </c>
      <c r="G12" s="10">
        <v>1974</v>
      </c>
      <c r="H12" s="10">
        <v>205</v>
      </c>
      <c r="I12" s="10">
        <f t="shared" si="0"/>
        <v>-34</v>
      </c>
      <c r="J12" s="10">
        <f t="shared" si="0"/>
        <v>-3</v>
      </c>
    </row>
    <row r="13" spans="1:10" ht="24.95" customHeight="1">
      <c r="A13" s="1" t="s">
        <v>9</v>
      </c>
      <c r="B13" s="9">
        <f t="shared" si="1"/>
        <v>984</v>
      </c>
      <c r="C13" s="10">
        <v>731</v>
      </c>
      <c r="D13" s="10">
        <v>253</v>
      </c>
      <c r="E13" s="1" t="s">
        <v>9</v>
      </c>
      <c r="F13" s="9">
        <f t="shared" si="2"/>
        <v>980</v>
      </c>
      <c r="G13" s="10">
        <v>729</v>
      </c>
      <c r="H13" s="10">
        <v>251</v>
      </c>
      <c r="I13" s="10">
        <f t="shared" si="0"/>
        <v>-2</v>
      </c>
      <c r="J13" s="10">
        <f t="shared" si="0"/>
        <v>-2</v>
      </c>
    </row>
    <row r="14" spans="1:10" ht="24.95" customHeight="1">
      <c r="A14" s="1" t="s">
        <v>10</v>
      </c>
      <c r="B14" s="9">
        <f t="shared" si="1"/>
        <v>941</v>
      </c>
      <c r="C14" s="10">
        <v>835</v>
      </c>
      <c r="D14" s="10">
        <v>106</v>
      </c>
      <c r="E14" s="1" t="s">
        <v>10</v>
      </c>
      <c r="F14" s="9">
        <f t="shared" si="2"/>
        <v>940</v>
      </c>
      <c r="G14" s="10">
        <v>833</v>
      </c>
      <c r="H14" s="10">
        <v>107</v>
      </c>
      <c r="I14" s="10">
        <f t="shared" si="0"/>
        <v>-2</v>
      </c>
      <c r="J14" s="10">
        <f t="shared" si="0"/>
        <v>1</v>
      </c>
    </row>
    <row r="15" spans="1:10" ht="24.95" customHeight="1">
      <c r="A15" s="1" t="s">
        <v>11</v>
      </c>
      <c r="B15" s="9">
        <f t="shared" si="1"/>
        <v>4308</v>
      </c>
      <c r="C15" s="10">
        <v>3661</v>
      </c>
      <c r="D15" s="10">
        <v>647</v>
      </c>
      <c r="E15" s="1" t="s">
        <v>11</v>
      </c>
      <c r="F15" s="9">
        <f t="shared" si="2"/>
        <v>4255</v>
      </c>
      <c r="G15" s="10">
        <v>3621</v>
      </c>
      <c r="H15" s="10">
        <v>634</v>
      </c>
      <c r="I15" s="10">
        <f t="shared" si="0"/>
        <v>-40</v>
      </c>
      <c r="J15" s="10">
        <f t="shared" si="0"/>
        <v>-13</v>
      </c>
    </row>
    <row r="16" spans="1:10" ht="24.95" customHeight="1">
      <c r="A16" s="1" t="s">
        <v>12</v>
      </c>
      <c r="B16" s="9">
        <f t="shared" si="1"/>
        <v>3378</v>
      </c>
      <c r="C16" s="10">
        <v>2885</v>
      </c>
      <c r="D16" s="10">
        <v>493</v>
      </c>
      <c r="E16" s="1" t="s">
        <v>12</v>
      </c>
      <c r="F16" s="9">
        <f t="shared" si="2"/>
        <v>3352</v>
      </c>
      <c r="G16" s="10">
        <v>2858</v>
      </c>
      <c r="H16" s="10">
        <v>494</v>
      </c>
      <c r="I16" s="10">
        <f t="shared" si="0"/>
        <v>-27</v>
      </c>
      <c r="J16" s="10">
        <f t="shared" si="0"/>
        <v>1</v>
      </c>
    </row>
    <row r="17" spans="1:12" ht="24.95" customHeight="1">
      <c r="A17" s="1" t="s">
        <v>13</v>
      </c>
      <c r="B17" s="9">
        <f t="shared" si="1"/>
        <v>2003</v>
      </c>
      <c r="C17" s="10">
        <v>1784</v>
      </c>
      <c r="D17" s="10">
        <v>219</v>
      </c>
      <c r="E17" s="1" t="s">
        <v>13</v>
      </c>
      <c r="F17" s="9">
        <f t="shared" si="2"/>
        <v>1969</v>
      </c>
      <c r="G17" s="10">
        <v>1756</v>
      </c>
      <c r="H17" s="10">
        <v>213</v>
      </c>
      <c r="I17" s="10">
        <f t="shared" si="0"/>
        <v>-28</v>
      </c>
      <c r="J17" s="10">
        <f t="shared" si="0"/>
        <v>-6</v>
      </c>
    </row>
    <row r="18" spans="1:12" ht="24.95" customHeight="1">
      <c r="A18" s="1" t="s">
        <v>116</v>
      </c>
      <c r="B18" s="9">
        <f>C18+D18</f>
        <v>112</v>
      </c>
      <c r="C18" s="10">
        <v>34</v>
      </c>
      <c r="D18" s="10">
        <v>78</v>
      </c>
      <c r="E18" s="1" t="s">
        <v>116</v>
      </c>
      <c r="F18" s="9">
        <f>G18+H18</f>
        <v>112</v>
      </c>
      <c r="G18" s="10">
        <v>34</v>
      </c>
      <c r="H18" s="10">
        <v>78</v>
      </c>
      <c r="I18" s="10">
        <f t="shared" si="0"/>
        <v>0</v>
      </c>
      <c r="J18" s="10">
        <f t="shared" si="0"/>
        <v>0</v>
      </c>
    </row>
    <row r="19" spans="1:12" ht="24.95" customHeight="1">
      <c r="A19" s="1" t="s">
        <v>14</v>
      </c>
      <c r="B19" s="9">
        <f t="shared" ref="B19:B31" si="3">C19+D19</f>
        <v>2399</v>
      </c>
      <c r="C19" s="10">
        <v>1917</v>
      </c>
      <c r="D19" s="10">
        <v>482</v>
      </c>
      <c r="E19" s="1" t="s">
        <v>14</v>
      </c>
      <c r="F19" s="9">
        <f t="shared" si="2"/>
        <v>2386</v>
      </c>
      <c r="G19" s="10">
        <v>1905</v>
      </c>
      <c r="H19" s="10">
        <v>481</v>
      </c>
      <c r="I19" s="10">
        <f t="shared" si="0"/>
        <v>-12</v>
      </c>
      <c r="J19" s="10">
        <f t="shared" si="0"/>
        <v>-1</v>
      </c>
      <c r="L19" s="21"/>
    </row>
    <row r="20" spans="1:12" ht="24.95" customHeight="1">
      <c r="A20" s="1" t="s">
        <v>17</v>
      </c>
      <c r="B20" s="9">
        <f t="shared" si="3"/>
        <v>986</v>
      </c>
      <c r="C20" s="10">
        <v>519</v>
      </c>
      <c r="D20" s="10">
        <v>467</v>
      </c>
      <c r="E20" s="1" t="s">
        <v>17</v>
      </c>
      <c r="F20" s="9">
        <f t="shared" si="2"/>
        <v>1006</v>
      </c>
      <c r="G20" s="10">
        <v>527</v>
      </c>
      <c r="H20" s="10">
        <v>479</v>
      </c>
      <c r="I20" s="10">
        <f t="shared" si="0"/>
        <v>8</v>
      </c>
      <c r="J20" s="10" t="s">
        <v>161</v>
      </c>
    </row>
    <row r="21" spans="1:12" ht="24.95" customHeight="1">
      <c r="A21" s="1" t="s">
        <v>18</v>
      </c>
      <c r="B21" s="9">
        <f t="shared" si="3"/>
        <v>545</v>
      </c>
      <c r="C21" s="10">
        <v>279</v>
      </c>
      <c r="D21" s="10">
        <v>266</v>
      </c>
      <c r="E21" s="1" t="s">
        <v>18</v>
      </c>
      <c r="F21" s="9">
        <f t="shared" si="2"/>
        <v>546</v>
      </c>
      <c r="G21" s="10">
        <v>281</v>
      </c>
      <c r="H21" s="10">
        <v>265</v>
      </c>
      <c r="I21" s="10">
        <f t="shared" si="0"/>
        <v>2</v>
      </c>
      <c r="J21" s="10">
        <f t="shared" si="0"/>
        <v>-1</v>
      </c>
    </row>
    <row r="22" spans="1:12" ht="24.95" customHeight="1">
      <c r="A22" s="1" t="s">
        <v>19</v>
      </c>
      <c r="B22" s="9">
        <f t="shared" si="3"/>
        <v>226</v>
      </c>
      <c r="C22" s="10">
        <v>89</v>
      </c>
      <c r="D22" s="10">
        <v>137</v>
      </c>
      <c r="E22" s="1" t="s">
        <v>19</v>
      </c>
      <c r="F22" s="9">
        <f t="shared" si="2"/>
        <v>221</v>
      </c>
      <c r="G22" s="10">
        <v>87</v>
      </c>
      <c r="H22" s="10">
        <v>134</v>
      </c>
      <c r="I22" s="10">
        <f t="shared" si="0"/>
        <v>-2</v>
      </c>
      <c r="J22" s="10">
        <f t="shared" si="0"/>
        <v>-3</v>
      </c>
    </row>
    <row r="23" spans="1:12" ht="24.95" customHeight="1">
      <c r="A23" s="1" t="s">
        <v>20</v>
      </c>
      <c r="B23" s="9">
        <f t="shared" si="3"/>
        <v>252</v>
      </c>
      <c r="C23" s="10">
        <v>148</v>
      </c>
      <c r="D23" s="10">
        <v>104</v>
      </c>
      <c r="E23" s="1" t="s">
        <v>20</v>
      </c>
      <c r="F23" s="9">
        <f t="shared" si="2"/>
        <v>240</v>
      </c>
      <c r="G23" s="10">
        <v>139</v>
      </c>
      <c r="H23" s="10">
        <v>101</v>
      </c>
      <c r="I23" s="10">
        <f t="shared" si="0"/>
        <v>-9</v>
      </c>
      <c r="J23" s="10">
        <f t="shared" si="0"/>
        <v>-3</v>
      </c>
    </row>
    <row r="24" spans="1:12" ht="24.95" customHeight="1">
      <c r="A24" s="1" t="s">
        <v>21</v>
      </c>
      <c r="B24" s="9">
        <f t="shared" si="3"/>
        <v>239</v>
      </c>
      <c r="C24" s="10">
        <v>135</v>
      </c>
      <c r="D24" s="10">
        <v>104</v>
      </c>
      <c r="E24" s="1" t="s">
        <v>21</v>
      </c>
      <c r="F24" s="9">
        <f t="shared" si="2"/>
        <v>232</v>
      </c>
      <c r="G24" s="10">
        <v>128</v>
      </c>
      <c r="H24" s="10">
        <v>104</v>
      </c>
      <c r="I24" s="10">
        <f t="shared" si="0"/>
        <v>-7</v>
      </c>
      <c r="J24" s="10">
        <f t="shared" si="0"/>
        <v>0</v>
      </c>
    </row>
    <row r="25" spans="1:12" ht="24.95" customHeight="1">
      <c r="A25" s="1" t="s">
        <v>22</v>
      </c>
      <c r="B25" s="9">
        <f t="shared" si="3"/>
        <v>764</v>
      </c>
      <c r="C25" s="10">
        <v>457</v>
      </c>
      <c r="D25" s="10">
        <v>307</v>
      </c>
      <c r="E25" s="1" t="s">
        <v>22</v>
      </c>
      <c r="F25" s="9">
        <f t="shared" si="2"/>
        <v>751</v>
      </c>
      <c r="G25" s="10">
        <v>447</v>
      </c>
      <c r="H25" s="10">
        <v>304</v>
      </c>
      <c r="I25" s="10">
        <f>J24</f>
        <v>0</v>
      </c>
      <c r="J25" s="10">
        <f t="shared" si="0"/>
        <v>-3</v>
      </c>
    </row>
    <row r="26" spans="1:12" ht="24.95" customHeight="1">
      <c r="A26" s="1" t="s">
        <v>23</v>
      </c>
      <c r="B26" s="9">
        <f t="shared" si="3"/>
        <v>807</v>
      </c>
      <c r="C26" s="10">
        <v>444</v>
      </c>
      <c r="D26" s="10">
        <v>363</v>
      </c>
      <c r="E26" s="1" t="s">
        <v>23</v>
      </c>
      <c r="F26" s="9">
        <f t="shared" si="2"/>
        <v>797</v>
      </c>
      <c r="G26" s="10">
        <v>437</v>
      </c>
      <c r="H26" s="10">
        <v>360</v>
      </c>
      <c r="I26" s="10">
        <f t="shared" si="0"/>
        <v>-7</v>
      </c>
      <c r="J26" s="10">
        <f t="shared" si="0"/>
        <v>-3</v>
      </c>
    </row>
    <row r="27" spans="1:12" ht="24.95" customHeight="1">
      <c r="A27" s="1" t="s">
        <v>24</v>
      </c>
      <c r="B27" s="9">
        <f t="shared" si="3"/>
        <v>200</v>
      </c>
      <c r="C27" s="10">
        <v>80</v>
      </c>
      <c r="D27" s="10">
        <v>120</v>
      </c>
      <c r="E27" s="1" t="s">
        <v>24</v>
      </c>
      <c r="F27" s="9">
        <f t="shared" si="2"/>
        <v>200</v>
      </c>
      <c r="G27" s="10">
        <v>80</v>
      </c>
      <c r="H27" s="10">
        <v>120</v>
      </c>
      <c r="I27" s="10">
        <f t="shared" si="0"/>
        <v>0</v>
      </c>
      <c r="J27" s="10">
        <f t="shared" si="0"/>
        <v>0</v>
      </c>
    </row>
    <row r="28" spans="1:12" ht="24.95" customHeight="1">
      <c r="A28" s="1" t="s">
        <v>25</v>
      </c>
      <c r="B28" s="9">
        <f t="shared" si="3"/>
        <v>241</v>
      </c>
      <c r="C28" s="10">
        <v>78</v>
      </c>
      <c r="D28" s="10">
        <v>163</v>
      </c>
      <c r="E28" s="1" t="s">
        <v>25</v>
      </c>
      <c r="F28" s="9">
        <f t="shared" si="2"/>
        <v>240</v>
      </c>
      <c r="G28" s="10">
        <v>78</v>
      </c>
      <c r="H28" s="10">
        <v>162</v>
      </c>
      <c r="I28" s="10">
        <f t="shared" si="0"/>
        <v>0</v>
      </c>
      <c r="J28" s="10">
        <f t="shared" si="0"/>
        <v>-1</v>
      </c>
    </row>
    <row r="29" spans="1:12" ht="24.95" customHeight="1">
      <c r="A29" s="1" t="s">
        <v>67</v>
      </c>
      <c r="B29" s="9">
        <f t="shared" si="3"/>
        <v>124</v>
      </c>
      <c r="C29" s="10">
        <v>38</v>
      </c>
      <c r="D29" s="10">
        <v>86</v>
      </c>
      <c r="E29" s="1" t="s">
        <v>67</v>
      </c>
      <c r="F29" s="9">
        <f t="shared" si="2"/>
        <v>124</v>
      </c>
      <c r="G29" s="10">
        <v>37</v>
      </c>
      <c r="H29" s="10">
        <v>87</v>
      </c>
      <c r="I29" s="10">
        <f t="shared" si="0"/>
        <v>-1</v>
      </c>
      <c r="J29" s="10">
        <f t="shared" si="0"/>
        <v>1</v>
      </c>
    </row>
    <row r="30" spans="1:12" ht="27" customHeight="1">
      <c r="A30" s="1" t="s">
        <v>118</v>
      </c>
      <c r="B30" s="9">
        <f t="shared" si="3"/>
        <v>348</v>
      </c>
      <c r="C30" s="10">
        <v>168</v>
      </c>
      <c r="D30" s="10">
        <v>180</v>
      </c>
      <c r="E30" s="22" t="s">
        <v>114</v>
      </c>
      <c r="F30" s="9">
        <f t="shared" si="2"/>
        <v>350</v>
      </c>
      <c r="G30" s="10">
        <v>170</v>
      </c>
      <c r="H30" s="10">
        <v>180</v>
      </c>
      <c r="I30" s="10">
        <f t="shared" ref="I30:J33" si="4">SUM(G30-C30)</f>
        <v>2</v>
      </c>
      <c r="J30" s="10">
        <f t="shared" si="4"/>
        <v>0</v>
      </c>
    </row>
    <row r="31" spans="1:12" ht="27" customHeight="1">
      <c r="A31" s="1" t="s">
        <v>119</v>
      </c>
      <c r="B31" s="9">
        <f t="shared" si="3"/>
        <v>583</v>
      </c>
      <c r="C31" s="10">
        <v>435</v>
      </c>
      <c r="D31" s="10">
        <v>148</v>
      </c>
      <c r="E31" s="22" t="s">
        <v>115</v>
      </c>
      <c r="F31" s="9">
        <f t="shared" si="2"/>
        <v>569</v>
      </c>
      <c r="G31" s="10">
        <v>423</v>
      </c>
      <c r="H31" s="10">
        <v>146</v>
      </c>
      <c r="I31" s="10">
        <f t="shared" si="4"/>
        <v>-12</v>
      </c>
      <c r="J31" s="10">
        <f t="shared" si="4"/>
        <v>-2</v>
      </c>
    </row>
    <row r="32" spans="1:12" ht="27" customHeight="1">
      <c r="A32" s="1" t="s">
        <v>142</v>
      </c>
      <c r="B32" s="9">
        <v>278</v>
      </c>
      <c r="C32" s="10">
        <v>97</v>
      </c>
      <c r="D32" s="10">
        <v>211</v>
      </c>
      <c r="E32" s="22" t="s">
        <v>115</v>
      </c>
      <c r="F32" s="9">
        <f t="shared" si="2"/>
        <v>316</v>
      </c>
      <c r="G32" s="10">
        <v>103</v>
      </c>
      <c r="H32" s="10">
        <v>213</v>
      </c>
      <c r="I32" s="10">
        <f t="shared" si="4"/>
        <v>6</v>
      </c>
      <c r="J32" s="10">
        <f t="shared" si="4"/>
        <v>2</v>
      </c>
    </row>
    <row r="33" spans="1:10" ht="27" customHeight="1">
      <c r="A33" s="1" t="s">
        <v>146</v>
      </c>
      <c r="B33" s="9">
        <v>278</v>
      </c>
      <c r="C33" s="10">
        <v>83</v>
      </c>
      <c r="D33" s="10">
        <v>92</v>
      </c>
      <c r="E33" s="22" t="s">
        <v>115</v>
      </c>
      <c r="F33" s="9">
        <f t="shared" si="2"/>
        <v>167</v>
      </c>
      <c r="G33" s="10">
        <v>78</v>
      </c>
      <c r="H33" s="10">
        <v>89</v>
      </c>
      <c r="I33" s="10">
        <f t="shared" si="4"/>
        <v>-5</v>
      </c>
      <c r="J33" s="10">
        <f t="shared" si="4"/>
        <v>-3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sheetPr>
    <pageSetUpPr fitToPage="1"/>
  </sheetPr>
  <dimension ref="A1:L35"/>
  <sheetViews>
    <sheetView workbookViewId="0">
      <selection activeCell="F3" sqref="F3:H3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8" t="s">
        <v>27</v>
      </c>
      <c r="B3" s="169" t="s">
        <v>162</v>
      </c>
      <c r="C3" s="170"/>
      <c r="D3" s="171"/>
      <c r="E3" s="158" t="s">
        <v>27</v>
      </c>
      <c r="F3" s="172" t="s">
        <v>163</v>
      </c>
      <c r="G3" s="173"/>
      <c r="H3" s="174"/>
      <c r="I3" s="160" t="s">
        <v>2</v>
      </c>
      <c r="J3" s="168"/>
    </row>
    <row r="4" spans="1:10" ht="27.75" customHeight="1">
      <c r="A4" s="159"/>
      <c r="B4" s="7" t="s">
        <v>28</v>
      </c>
      <c r="C4" s="7" t="s">
        <v>0</v>
      </c>
      <c r="D4" s="7" t="s">
        <v>1</v>
      </c>
      <c r="E4" s="159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27">
        <f>C5+D5</f>
        <v>38967</v>
      </c>
      <c r="C5" s="27">
        <f>SUM(C6:C33)</f>
        <v>27864</v>
      </c>
      <c r="D5" s="27">
        <f>SUM(D6:D33)</f>
        <v>11103</v>
      </c>
      <c r="E5" s="8" t="s">
        <v>26</v>
      </c>
      <c r="F5" s="27">
        <f>G5+H5</f>
        <v>38562</v>
      </c>
      <c r="G5" s="27">
        <f>SUM(G6:G33)</f>
        <v>27556</v>
      </c>
      <c r="H5" s="27">
        <f>SUM(H6:H33)</f>
        <v>11006</v>
      </c>
      <c r="I5" s="25">
        <f>SUM(I6:I32)</f>
        <v>-300</v>
      </c>
      <c r="J5" s="9">
        <f t="shared" ref="I5:J29" si="0">SUM(H5-D5)</f>
        <v>-97</v>
      </c>
    </row>
    <row r="6" spans="1:10" ht="24.95" customHeight="1">
      <c r="A6" s="1" t="s">
        <v>3</v>
      </c>
      <c r="B6" s="27">
        <f>C6+D6</f>
        <v>2439</v>
      </c>
      <c r="C6" s="28">
        <v>1475</v>
      </c>
      <c r="D6" s="28">
        <v>964</v>
      </c>
      <c r="E6" s="1" t="s">
        <v>3</v>
      </c>
      <c r="F6" s="27">
        <f t="shared" ref="F6:F33" si="1">G6+H6</f>
        <v>2409</v>
      </c>
      <c r="G6" s="28">
        <v>1451</v>
      </c>
      <c r="H6" s="28">
        <v>958</v>
      </c>
      <c r="I6" s="10">
        <f t="shared" si="0"/>
        <v>-24</v>
      </c>
      <c r="J6" s="10">
        <f t="shared" si="0"/>
        <v>-6</v>
      </c>
    </row>
    <row r="7" spans="1:10" ht="24.95" customHeight="1">
      <c r="A7" s="1" t="s">
        <v>4</v>
      </c>
      <c r="B7" s="27">
        <f>C7+D7</f>
        <v>2521</v>
      </c>
      <c r="C7" s="28">
        <v>1807</v>
      </c>
      <c r="D7" s="28">
        <v>714</v>
      </c>
      <c r="E7" s="1" t="s">
        <v>4</v>
      </c>
      <c r="F7" s="27">
        <f t="shared" si="1"/>
        <v>2481</v>
      </c>
      <c r="G7" s="28">
        <v>1783</v>
      </c>
      <c r="H7" s="28">
        <v>698</v>
      </c>
      <c r="I7" s="10">
        <f t="shared" si="0"/>
        <v>-24</v>
      </c>
      <c r="J7" s="10">
        <f t="shared" si="0"/>
        <v>-16</v>
      </c>
    </row>
    <row r="8" spans="1:10" ht="24.95" customHeight="1">
      <c r="A8" s="1" t="s">
        <v>5</v>
      </c>
      <c r="B8" s="27">
        <f t="shared" ref="B8:B17" si="2">C8+D8</f>
        <v>8062</v>
      </c>
      <c r="C8" s="28">
        <v>5023</v>
      </c>
      <c r="D8" s="28">
        <v>3039</v>
      </c>
      <c r="E8" s="1" t="s">
        <v>5</v>
      </c>
      <c r="F8" s="27">
        <f t="shared" si="1"/>
        <v>7968</v>
      </c>
      <c r="G8" s="28">
        <v>4968</v>
      </c>
      <c r="H8" s="28">
        <v>3000</v>
      </c>
      <c r="I8" s="10">
        <f>SUM(G8-C8)</f>
        <v>-55</v>
      </c>
      <c r="J8" s="10">
        <f t="shared" si="0"/>
        <v>-39</v>
      </c>
    </row>
    <row r="9" spans="1:10" ht="24.95" customHeight="1">
      <c r="A9" s="1" t="s">
        <v>61</v>
      </c>
      <c r="B9" s="27">
        <f t="shared" si="2"/>
        <v>3324</v>
      </c>
      <c r="C9" s="28">
        <v>2302</v>
      </c>
      <c r="D9" s="28">
        <v>1022</v>
      </c>
      <c r="E9" s="1" t="s">
        <v>61</v>
      </c>
      <c r="F9" s="27">
        <f t="shared" si="1"/>
        <v>3278</v>
      </c>
      <c r="G9" s="28">
        <v>2262</v>
      </c>
      <c r="H9" s="28">
        <v>1016</v>
      </c>
      <c r="I9" s="10">
        <f t="shared" si="0"/>
        <v>-40</v>
      </c>
      <c r="J9" s="10">
        <f t="shared" si="0"/>
        <v>-6</v>
      </c>
    </row>
    <row r="10" spans="1:10" ht="24.95" customHeight="1">
      <c r="A10" s="1" t="s">
        <v>6</v>
      </c>
      <c r="B10" s="27">
        <f t="shared" si="2"/>
        <v>117</v>
      </c>
      <c r="C10" s="28">
        <v>72</v>
      </c>
      <c r="D10" s="28">
        <v>45</v>
      </c>
      <c r="E10" s="1" t="s">
        <v>6</v>
      </c>
      <c r="F10" s="27">
        <f t="shared" si="1"/>
        <v>118</v>
      </c>
      <c r="G10" s="28">
        <v>72</v>
      </c>
      <c r="H10" s="28">
        <v>46</v>
      </c>
      <c r="I10" s="10">
        <f t="shared" si="0"/>
        <v>0</v>
      </c>
      <c r="J10" s="10">
        <f t="shared" si="0"/>
        <v>1</v>
      </c>
    </row>
    <row r="11" spans="1:10" ht="24.95" customHeight="1">
      <c r="A11" s="1" t="s">
        <v>7</v>
      </c>
      <c r="B11" s="27">
        <f t="shared" si="2"/>
        <v>572</v>
      </c>
      <c r="C11" s="28">
        <v>460</v>
      </c>
      <c r="D11" s="28">
        <v>112</v>
      </c>
      <c r="E11" s="1" t="s">
        <v>7</v>
      </c>
      <c r="F11" s="27">
        <f t="shared" si="1"/>
        <v>571</v>
      </c>
      <c r="G11" s="28">
        <v>460</v>
      </c>
      <c r="H11" s="28">
        <v>111</v>
      </c>
      <c r="I11" s="10">
        <f t="shared" si="0"/>
        <v>0</v>
      </c>
      <c r="J11" s="10">
        <f t="shared" si="0"/>
        <v>-1</v>
      </c>
    </row>
    <row r="12" spans="1:10" ht="24.95" customHeight="1">
      <c r="A12" s="1" t="s">
        <v>8</v>
      </c>
      <c r="B12" s="27">
        <f t="shared" si="2"/>
        <v>2179</v>
      </c>
      <c r="C12" s="28">
        <v>1974</v>
      </c>
      <c r="D12" s="28">
        <v>205</v>
      </c>
      <c r="E12" s="1" t="s">
        <v>8</v>
      </c>
      <c r="F12" s="27">
        <f t="shared" si="1"/>
        <v>2149</v>
      </c>
      <c r="G12" s="28">
        <v>1952</v>
      </c>
      <c r="H12" s="28">
        <v>197</v>
      </c>
      <c r="I12" s="10">
        <f t="shared" si="0"/>
        <v>-22</v>
      </c>
      <c r="J12" s="10">
        <f t="shared" si="0"/>
        <v>-8</v>
      </c>
    </row>
    <row r="13" spans="1:10" ht="24.95" customHeight="1">
      <c r="A13" s="1" t="s">
        <v>9</v>
      </c>
      <c r="B13" s="27">
        <f t="shared" si="2"/>
        <v>980</v>
      </c>
      <c r="C13" s="28">
        <v>729</v>
      </c>
      <c r="D13" s="28">
        <v>251</v>
      </c>
      <c r="E13" s="1" t="s">
        <v>9</v>
      </c>
      <c r="F13" s="27">
        <f t="shared" si="1"/>
        <v>981</v>
      </c>
      <c r="G13" s="28">
        <v>730</v>
      </c>
      <c r="H13" s="28">
        <v>251</v>
      </c>
      <c r="I13" s="10">
        <f t="shared" si="0"/>
        <v>1</v>
      </c>
      <c r="J13" s="10">
        <f t="shared" si="0"/>
        <v>0</v>
      </c>
    </row>
    <row r="14" spans="1:10" ht="24.95" customHeight="1">
      <c r="A14" s="1" t="s">
        <v>10</v>
      </c>
      <c r="B14" s="27">
        <f t="shared" si="2"/>
        <v>940</v>
      </c>
      <c r="C14" s="28">
        <v>833</v>
      </c>
      <c r="D14" s="28">
        <v>107</v>
      </c>
      <c r="E14" s="1" t="s">
        <v>10</v>
      </c>
      <c r="F14" s="27">
        <f t="shared" si="1"/>
        <v>927</v>
      </c>
      <c r="G14" s="28">
        <v>820</v>
      </c>
      <c r="H14" s="28">
        <v>107</v>
      </c>
      <c r="I14" s="10">
        <f t="shared" si="0"/>
        <v>-13</v>
      </c>
      <c r="J14" s="10">
        <f t="shared" si="0"/>
        <v>0</v>
      </c>
    </row>
    <row r="15" spans="1:10" ht="24.95" customHeight="1">
      <c r="A15" s="1" t="s">
        <v>11</v>
      </c>
      <c r="B15" s="27">
        <f t="shared" si="2"/>
        <v>4255</v>
      </c>
      <c r="C15" s="28">
        <v>3621</v>
      </c>
      <c r="D15" s="28">
        <v>634</v>
      </c>
      <c r="E15" s="1" t="s">
        <v>11</v>
      </c>
      <c r="F15" s="27">
        <f t="shared" si="1"/>
        <v>4208</v>
      </c>
      <c r="G15" s="28">
        <v>3577</v>
      </c>
      <c r="H15" s="28">
        <v>631</v>
      </c>
      <c r="I15" s="10">
        <f t="shared" si="0"/>
        <v>-44</v>
      </c>
      <c r="J15" s="10">
        <f t="shared" si="0"/>
        <v>-3</v>
      </c>
    </row>
    <row r="16" spans="1:10" ht="24.95" customHeight="1">
      <c r="A16" s="1" t="s">
        <v>12</v>
      </c>
      <c r="B16" s="27">
        <f t="shared" si="2"/>
        <v>3352</v>
      </c>
      <c r="C16" s="28">
        <v>2858</v>
      </c>
      <c r="D16" s="28">
        <v>494</v>
      </c>
      <c r="E16" s="1" t="s">
        <v>12</v>
      </c>
      <c r="F16" s="27">
        <f t="shared" si="1"/>
        <v>3324</v>
      </c>
      <c r="G16" s="28">
        <v>2830</v>
      </c>
      <c r="H16" s="28">
        <v>494</v>
      </c>
      <c r="I16" s="10">
        <f t="shared" si="0"/>
        <v>-28</v>
      </c>
      <c r="J16" s="10">
        <f t="shared" si="0"/>
        <v>0</v>
      </c>
    </row>
    <row r="17" spans="1:12" ht="24.95" customHeight="1">
      <c r="A17" s="1" t="s">
        <v>13</v>
      </c>
      <c r="B17" s="27">
        <f t="shared" si="2"/>
        <v>1969</v>
      </c>
      <c r="C17" s="28">
        <v>1756</v>
      </c>
      <c r="D17" s="28">
        <v>213</v>
      </c>
      <c r="E17" s="1" t="s">
        <v>13</v>
      </c>
      <c r="F17" s="27">
        <f t="shared" si="1"/>
        <v>1926</v>
      </c>
      <c r="G17" s="28">
        <v>1713</v>
      </c>
      <c r="H17" s="28">
        <v>213</v>
      </c>
      <c r="I17" s="10">
        <f t="shared" si="0"/>
        <v>-43</v>
      </c>
      <c r="J17" s="10">
        <f t="shared" si="0"/>
        <v>0</v>
      </c>
    </row>
    <row r="18" spans="1:12" ht="24.95" customHeight="1">
      <c r="A18" s="1" t="s">
        <v>116</v>
      </c>
      <c r="B18" s="27">
        <f>C18+D18</f>
        <v>112</v>
      </c>
      <c r="C18" s="28">
        <v>34</v>
      </c>
      <c r="D18" s="28">
        <v>78</v>
      </c>
      <c r="E18" s="1" t="s">
        <v>116</v>
      </c>
      <c r="F18" s="27">
        <f t="shared" si="1"/>
        <v>113</v>
      </c>
      <c r="G18" s="28">
        <v>36</v>
      </c>
      <c r="H18" s="28">
        <v>77</v>
      </c>
      <c r="I18" s="10">
        <f t="shared" si="0"/>
        <v>2</v>
      </c>
      <c r="J18" s="10">
        <f t="shared" si="0"/>
        <v>-1</v>
      </c>
    </row>
    <row r="19" spans="1:12" ht="24.95" customHeight="1">
      <c r="A19" s="1" t="s">
        <v>14</v>
      </c>
      <c r="B19" s="27">
        <f t="shared" ref="B19:B33" si="3">C19+D19</f>
        <v>2386</v>
      </c>
      <c r="C19" s="28">
        <v>1905</v>
      </c>
      <c r="D19" s="28">
        <v>481</v>
      </c>
      <c r="E19" s="1" t="s">
        <v>14</v>
      </c>
      <c r="F19" s="27">
        <f t="shared" si="1"/>
        <v>2362</v>
      </c>
      <c r="G19" s="28">
        <v>1883</v>
      </c>
      <c r="H19" s="28">
        <v>479</v>
      </c>
      <c r="I19" s="10">
        <f t="shared" si="0"/>
        <v>-22</v>
      </c>
      <c r="J19" s="10">
        <f t="shared" si="0"/>
        <v>-2</v>
      </c>
      <c r="L19" s="21"/>
    </row>
    <row r="20" spans="1:12" ht="24.95" customHeight="1">
      <c r="A20" s="1" t="s">
        <v>17</v>
      </c>
      <c r="B20" s="27">
        <f t="shared" si="3"/>
        <v>1006</v>
      </c>
      <c r="C20" s="28">
        <v>527</v>
      </c>
      <c r="D20" s="28">
        <v>479</v>
      </c>
      <c r="E20" s="1" t="s">
        <v>17</v>
      </c>
      <c r="F20" s="27">
        <f t="shared" si="1"/>
        <v>1005</v>
      </c>
      <c r="G20" s="28">
        <v>525</v>
      </c>
      <c r="H20" s="28">
        <v>480</v>
      </c>
      <c r="I20" s="10">
        <f t="shared" si="0"/>
        <v>-2</v>
      </c>
      <c r="J20" s="10">
        <f t="shared" si="0"/>
        <v>1</v>
      </c>
    </row>
    <row r="21" spans="1:12" ht="24.95" customHeight="1">
      <c r="A21" s="1" t="s">
        <v>18</v>
      </c>
      <c r="B21" s="27">
        <f t="shared" si="3"/>
        <v>546</v>
      </c>
      <c r="C21" s="28">
        <v>281</v>
      </c>
      <c r="D21" s="28">
        <v>265</v>
      </c>
      <c r="E21" s="1" t="s">
        <v>18</v>
      </c>
      <c r="F21" s="27">
        <f t="shared" si="1"/>
        <v>552</v>
      </c>
      <c r="G21" s="28">
        <v>283</v>
      </c>
      <c r="H21" s="28">
        <v>269</v>
      </c>
      <c r="I21" s="10">
        <f t="shared" si="0"/>
        <v>2</v>
      </c>
      <c r="J21" s="10">
        <f t="shared" si="0"/>
        <v>4</v>
      </c>
    </row>
    <row r="22" spans="1:12" ht="24.95" customHeight="1">
      <c r="A22" s="1" t="s">
        <v>19</v>
      </c>
      <c r="B22" s="27">
        <f t="shared" si="3"/>
        <v>221</v>
      </c>
      <c r="C22" s="28">
        <v>87</v>
      </c>
      <c r="D22" s="28">
        <v>134</v>
      </c>
      <c r="E22" s="1" t="s">
        <v>19</v>
      </c>
      <c r="F22" s="27">
        <f t="shared" si="1"/>
        <v>222</v>
      </c>
      <c r="G22" s="28">
        <v>88</v>
      </c>
      <c r="H22" s="28">
        <v>134</v>
      </c>
      <c r="I22" s="10">
        <f t="shared" si="0"/>
        <v>1</v>
      </c>
      <c r="J22" s="10">
        <f t="shared" si="0"/>
        <v>0</v>
      </c>
    </row>
    <row r="23" spans="1:12" ht="24.95" customHeight="1">
      <c r="A23" s="1" t="s">
        <v>20</v>
      </c>
      <c r="B23" s="27">
        <f t="shared" si="3"/>
        <v>240</v>
      </c>
      <c r="C23" s="28">
        <v>139</v>
      </c>
      <c r="D23" s="28">
        <v>101</v>
      </c>
      <c r="E23" s="1" t="s">
        <v>20</v>
      </c>
      <c r="F23" s="27">
        <f t="shared" si="1"/>
        <v>236</v>
      </c>
      <c r="G23" s="28">
        <v>139</v>
      </c>
      <c r="H23" s="28">
        <v>97</v>
      </c>
      <c r="I23" s="10">
        <f t="shared" si="0"/>
        <v>0</v>
      </c>
      <c r="J23" s="10">
        <f t="shared" si="0"/>
        <v>-4</v>
      </c>
    </row>
    <row r="24" spans="1:12" ht="24.95" customHeight="1">
      <c r="A24" s="1" t="s">
        <v>21</v>
      </c>
      <c r="B24" s="27">
        <f t="shared" si="3"/>
        <v>232</v>
      </c>
      <c r="C24" s="28">
        <v>128</v>
      </c>
      <c r="D24" s="28">
        <v>104</v>
      </c>
      <c r="E24" s="1" t="s">
        <v>21</v>
      </c>
      <c r="F24" s="27">
        <f t="shared" si="1"/>
        <v>233</v>
      </c>
      <c r="G24" s="28">
        <v>128</v>
      </c>
      <c r="H24" s="28">
        <v>105</v>
      </c>
      <c r="I24" s="10">
        <f t="shared" si="0"/>
        <v>0</v>
      </c>
      <c r="J24" s="10">
        <f t="shared" si="0"/>
        <v>1</v>
      </c>
    </row>
    <row r="25" spans="1:12" ht="24.95" customHeight="1">
      <c r="A25" s="1" t="s">
        <v>22</v>
      </c>
      <c r="B25" s="27">
        <f t="shared" si="3"/>
        <v>751</v>
      </c>
      <c r="C25" s="28">
        <v>447</v>
      </c>
      <c r="D25" s="28">
        <v>304</v>
      </c>
      <c r="E25" s="1" t="s">
        <v>22</v>
      </c>
      <c r="F25" s="27">
        <f t="shared" si="1"/>
        <v>736</v>
      </c>
      <c r="G25" s="28">
        <v>437</v>
      </c>
      <c r="H25" s="28">
        <v>299</v>
      </c>
      <c r="I25" s="10">
        <f>J24</f>
        <v>1</v>
      </c>
      <c r="J25" s="10">
        <f t="shared" si="0"/>
        <v>-5</v>
      </c>
    </row>
    <row r="26" spans="1:12" ht="24.95" customHeight="1">
      <c r="A26" s="1" t="s">
        <v>23</v>
      </c>
      <c r="B26" s="27">
        <f t="shared" si="3"/>
        <v>797</v>
      </c>
      <c r="C26" s="28">
        <v>437</v>
      </c>
      <c r="D26" s="28">
        <v>360</v>
      </c>
      <c r="E26" s="1" t="s">
        <v>23</v>
      </c>
      <c r="F26" s="27">
        <f t="shared" si="1"/>
        <v>800</v>
      </c>
      <c r="G26" s="28">
        <v>445</v>
      </c>
      <c r="H26" s="28">
        <v>355</v>
      </c>
      <c r="I26" s="10">
        <f t="shared" si="0"/>
        <v>8</v>
      </c>
      <c r="J26" s="10">
        <f t="shared" si="0"/>
        <v>-5</v>
      </c>
    </row>
    <row r="27" spans="1:12" ht="24.95" customHeight="1">
      <c r="A27" s="1" t="s">
        <v>24</v>
      </c>
      <c r="B27" s="27">
        <f t="shared" si="3"/>
        <v>200</v>
      </c>
      <c r="C27" s="28">
        <v>80</v>
      </c>
      <c r="D27" s="28">
        <v>120</v>
      </c>
      <c r="E27" s="1" t="s">
        <v>24</v>
      </c>
      <c r="F27" s="27">
        <f t="shared" si="1"/>
        <v>197</v>
      </c>
      <c r="G27" s="28">
        <v>80</v>
      </c>
      <c r="H27" s="28">
        <v>117</v>
      </c>
      <c r="I27" s="10">
        <f t="shared" si="0"/>
        <v>0</v>
      </c>
      <c r="J27" s="10">
        <f t="shared" si="0"/>
        <v>-3</v>
      </c>
    </row>
    <row r="28" spans="1:12" ht="24.95" customHeight="1">
      <c r="A28" s="1" t="s">
        <v>25</v>
      </c>
      <c r="B28" s="27">
        <f t="shared" si="3"/>
        <v>240</v>
      </c>
      <c r="C28" s="28">
        <v>78</v>
      </c>
      <c r="D28" s="28">
        <v>162</v>
      </c>
      <c r="E28" s="1" t="s">
        <v>25</v>
      </c>
      <c r="F28" s="27">
        <f t="shared" si="1"/>
        <v>238</v>
      </c>
      <c r="G28" s="28">
        <v>79</v>
      </c>
      <c r="H28" s="28">
        <v>159</v>
      </c>
      <c r="I28" s="10">
        <f t="shared" si="0"/>
        <v>1</v>
      </c>
      <c r="J28" s="10">
        <f t="shared" si="0"/>
        <v>-3</v>
      </c>
    </row>
    <row r="29" spans="1:12" ht="24.95" customHeight="1">
      <c r="A29" s="1" t="s">
        <v>67</v>
      </c>
      <c r="B29" s="27">
        <f t="shared" si="3"/>
        <v>124</v>
      </c>
      <c r="C29" s="28">
        <v>37</v>
      </c>
      <c r="D29" s="28">
        <v>87</v>
      </c>
      <c r="E29" s="1" t="s">
        <v>67</v>
      </c>
      <c r="F29" s="27">
        <f t="shared" si="1"/>
        <v>121</v>
      </c>
      <c r="G29" s="28">
        <v>36</v>
      </c>
      <c r="H29" s="28">
        <v>85</v>
      </c>
      <c r="I29" s="10">
        <f t="shared" si="0"/>
        <v>-1</v>
      </c>
      <c r="J29" s="10">
        <f t="shared" si="0"/>
        <v>-2</v>
      </c>
    </row>
    <row r="30" spans="1:12" ht="27" customHeight="1">
      <c r="A30" s="1" t="s">
        <v>118</v>
      </c>
      <c r="B30" s="27">
        <f t="shared" si="3"/>
        <v>350</v>
      </c>
      <c r="C30" s="28">
        <v>170</v>
      </c>
      <c r="D30" s="28">
        <v>180</v>
      </c>
      <c r="E30" s="22" t="s">
        <v>114</v>
      </c>
      <c r="F30" s="27">
        <f t="shared" si="1"/>
        <v>347</v>
      </c>
      <c r="G30" s="28">
        <v>170</v>
      </c>
      <c r="H30" s="28">
        <v>177</v>
      </c>
      <c r="I30" s="10">
        <f t="shared" ref="I30:J33" si="4">SUM(G30-C30)</f>
        <v>0</v>
      </c>
      <c r="J30" s="10">
        <f t="shared" si="4"/>
        <v>-3</v>
      </c>
    </row>
    <row r="31" spans="1:12" ht="27" customHeight="1">
      <c r="A31" s="1" t="s">
        <v>119</v>
      </c>
      <c r="B31" s="27">
        <f t="shared" si="3"/>
        <v>569</v>
      </c>
      <c r="C31" s="28">
        <v>423</v>
      </c>
      <c r="D31" s="28">
        <v>146</v>
      </c>
      <c r="E31" s="22" t="s">
        <v>115</v>
      </c>
      <c r="F31" s="27">
        <f t="shared" si="1"/>
        <v>570</v>
      </c>
      <c r="G31" s="28">
        <v>426</v>
      </c>
      <c r="H31" s="28">
        <v>144</v>
      </c>
      <c r="I31" s="10">
        <f t="shared" si="4"/>
        <v>3</v>
      </c>
      <c r="J31" s="10">
        <f t="shared" si="4"/>
        <v>-2</v>
      </c>
    </row>
    <row r="32" spans="1:12" ht="27" customHeight="1">
      <c r="A32" s="1" t="s">
        <v>142</v>
      </c>
      <c r="B32" s="27">
        <f t="shared" si="3"/>
        <v>316</v>
      </c>
      <c r="C32" s="28">
        <v>103</v>
      </c>
      <c r="D32" s="28">
        <v>213</v>
      </c>
      <c r="E32" s="22" t="s">
        <v>115</v>
      </c>
      <c r="F32" s="27">
        <f t="shared" si="1"/>
        <v>317</v>
      </c>
      <c r="G32" s="28">
        <v>102</v>
      </c>
      <c r="H32" s="28">
        <v>215</v>
      </c>
      <c r="I32" s="10">
        <f t="shared" si="4"/>
        <v>-1</v>
      </c>
      <c r="J32" s="10">
        <f t="shared" si="4"/>
        <v>2</v>
      </c>
    </row>
    <row r="33" spans="1:10" ht="27" customHeight="1">
      <c r="A33" s="1" t="s">
        <v>146</v>
      </c>
      <c r="B33" s="27">
        <f t="shared" si="3"/>
        <v>167</v>
      </c>
      <c r="C33" s="28">
        <v>78</v>
      </c>
      <c r="D33" s="28">
        <v>89</v>
      </c>
      <c r="E33" s="22" t="s">
        <v>115</v>
      </c>
      <c r="F33" s="27">
        <f t="shared" si="1"/>
        <v>173</v>
      </c>
      <c r="G33" s="28">
        <v>81</v>
      </c>
      <c r="H33" s="28">
        <v>92</v>
      </c>
      <c r="I33" s="10">
        <f t="shared" si="4"/>
        <v>3</v>
      </c>
      <c r="J33" s="10">
        <f t="shared" si="4"/>
        <v>3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sheetPr>
    <pageSetUpPr fitToPage="1"/>
  </sheetPr>
  <dimension ref="A1:L35"/>
  <sheetViews>
    <sheetView workbookViewId="0">
      <selection activeCell="F3" sqref="F3:H3"/>
    </sheetView>
  </sheetViews>
  <sheetFormatPr defaultRowHeight="16.5"/>
  <cols>
    <col min="7" max="7" width="9.5" bestFit="1" customWidth="1"/>
  </cols>
  <sheetData>
    <row r="1" spans="1:10" ht="37.5" customHeight="1" thickBo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8" t="s">
        <v>27</v>
      </c>
      <c r="B3" s="169" t="s">
        <v>163</v>
      </c>
      <c r="C3" s="170"/>
      <c r="D3" s="171"/>
      <c r="E3" s="175" t="s">
        <v>27</v>
      </c>
      <c r="F3" s="177" t="s">
        <v>164</v>
      </c>
      <c r="G3" s="178"/>
      <c r="H3" s="179"/>
      <c r="I3" s="161" t="s">
        <v>2</v>
      </c>
      <c r="J3" s="168"/>
    </row>
    <row r="4" spans="1:10" ht="27.75" customHeight="1">
      <c r="A4" s="159"/>
      <c r="B4" s="7" t="s">
        <v>28</v>
      </c>
      <c r="C4" s="7" t="s">
        <v>0</v>
      </c>
      <c r="D4" s="7" t="s">
        <v>1</v>
      </c>
      <c r="E4" s="176"/>
      <c r="F4" s="40" t="s">
        <v>28</v>
      </c>
      <c r="G4" s="41" t="s">
        <v>0</v>
      </c>
      <c r="H4" s="42" t="s">
        <v>1</v>
      </c>
      <c r="I4" s="26" t="s">
        <v>0</v>
      </c>
      <c r="J4" s="7" t="s">
        <v>1</v>
      </c>
    </row>
    <row r="5" spans="1:10" ht="29.1" customHeight="1">
      <c r="A5" s="8" t="s">
        <v>26</v>
      </c>
      <c r="B5" s="27">
        <f>C5+D5</f>
        <v>38562</v>
      </c>
      <c r="C5" s="27">
        <f>SUM(C6:C33)</f>
        <v>27556</v>
      </c>
      <c r="D5" s="27">
        <f>SUM(D6:D33)</f>
        <v>11006</v>
      </c>
      <c r="E5" s="30" t="s">
        <v>26</v>
      </c>
      <c r="F5" s="43">
        <f>G5+H5</f>
        <v>37636</v>
      </c>
      <c r="G5" s="44">
        <f>SUM(G6:G33)</f>
        <v>26810</v>
      </c>
      <c r="H5" s="45">
        <f>SUM(H6:H33)</f>
        <v>10826</v>
      </c>
      <c r="I5" s="33">
        <f>SUM(I6:I32)</f>
        <v>-752</v>
      </c>
      <c r="J5" s="9">
        <f t="shared" ref="I5:J29" si="0">SUM(H5-D5)</f>
        <v>-180</v>
      </c>
    </row>
    <row r="6" spans="1:10" ht="24.95" customHeight="1">
      <c r="A6" s="1" t="s">
        <v>3</v>
      </c>
      <c r="B6" s="27">
        <f t="shared" ref="B6:B33" si="1">C6+D6</f>
        <v>2409</v>
      </c>
      <c r="C6" s="28">
        <v>1451</v>
      </c>
      <c r="D6" s="28">
        <v>958</v>
      </c>
      <c r="E6" s="31" t="s">
        <v>3</v>
      </c>
      <c r="F6" s="35">
        <f t="shared" ref="F6:F33" si="2">G6+H6</f>
        <v>2338</v>
      </c>
      <c r="G6" s="28">
        <v>1399</v>
      </c>
      <c r="H6" s="36">
        <v>939</v>
      </c>
      <c r="I6" s="34">
        <f t="shared" si="0"/>
        <v>-52</v>
      </c>
      <c r="J6" s="10">
        <f t="shared" si="0"/>
        <v>-19</v>
      </c>
    </row>
    <row r="7" spans="1:10" ht="24.95" customHeight="1">
      <c r="A7" s="1" t="s">
        <v>4</v>
      </c>
      <c r="B7" s="27">
        <f t="shared" si="1"/>
        <v>2481</v>
      </c>
      <c r="C7" s="28">
        <v>1783</v>
      </c>
      <c r="D7" s="28">
        <v>698</v>
      </c>
      <c r="E7" s="31" t="s">
        <v>4</v>
      </c>
      <c r="F7" s="35">
        <f t="shared" si="2"/>
        <v>2417</v>
      </c>
      <c r="G7" s="28">
        <v>1732</v>
      </c>
      <c r="H7" s="36">
        <v>685</v>
      </c>
      <c r="I7" s="34">
        <f t="shared" si="0"/>
        <v>-51</v>
      </c>
      <c r="J7" s="10">
        <f t="shared" si="0"/>
        <v>-13</v>
      </c>
    </row>
    <row r="8" spans="1:10" ht="24.95" customHeight="1">
      <c r="A8" s="1" t="s">
        <v>5</v>
      </c>
      <c r="B8" s="27">
        <f t="shared" si="1"/>
        <v>7968</v>
      </c>
      <c r="C8" s="28">
        <v>4968</v>
      </c>
      <c r="D8" s="28">
        <v>3000</v>
      </c>
      <c r="E8" s="31" t="s">
        <v>5</v>
      </c>
      <c r="F8" s="35">
        <f t="shared" si="2"/>
        <v>7803</v>
      </c>
      <c r="G8" s="28">
        <v>4841</v>
      </c>
      <c r="H8" s="36">
        <v>2962</v>
      </c>
      <c r="I8" s="34">
        <f>SUM(G8-C8)</f>
        <v>-127</v>
      </c>
      <c r="J8" s="10">
        <f t="shared" si="0"/>
        <v>-38</v>
      </c>
    </row>
    <row r="9" spans="1:10" ht="24.95" customHeight="1">
      <c r="A9" s="1" t="s">
        <v>61</v>
      </c>
      <c r="B9" s="27">
        <f t="shared" si="1"/>
        <v>3278</v>
      </c>
      <c r="C9" s="28">
        <v>2262</v>
      </c>
      <c r="D9" s="28">
        <v>1016</v>
      </c>
      <c r="E9" s="31" t="s">
        <v>61</v>
      </c>
      <c r="F9" s="35">
        <f t="shared" si="2"/>
        <v>3202</v>
      </c>
      <c r="G9" s="28">
        <v>2220</v>
      </c>
      <c r="H9" s="36">
        <v>982</v>
      </c>
      <c r="I9" s="34">
        <f t="shared" si="0"/>
        <v>-42</v>
      </c>
      <c r="J9" s="10">
        <f t="shared" si="0"/>
        <v>-34</v>
      </c>
    </row>
    <row r="10" spans="1:10" ht="24.95" customHeight="1">
      <c r="A10" s="1" t="s">
        <v>6</v>
      </c>
      <c r="B10" s="27">
        <f t="shared" si="1"/>
        <v>118</v>
      </c>
      <c r="C10" s="28">
        <v>72</v>
      </c>
      <c r="D10" s="28">
        <v>46</v>
      </c>
      <c r="E10" s="31" t="s">
        <v>6</v>
      </c>
      <c r="F10" s="35">
        <f t="shared" si="2"/>
        <v>111</v>
      </c>
      <c r="G10" s="28">
        <v>64</v>
      </c>
      <c r="H10" s="36">
        <v>47</v>
      </c>
      <c r="I10" s="34">
        <f t="shared" si="0"/>
        <v>-8</v>
      </c>
      <c r="J10" s="10">
        <f t="shared" si="0"/>
        <v>1</v>
      </c>
    </row>
    <row r="11" spans="1:10" ht="24.95" customHeight="1">
      <c r="A11" s="1" t="s">
        <v>7</v>
      </c>
      <c r="B11" s="27">
        <f t="shared" si="1"/>
        <v>571</v>
      </c>
      <c r="C11" s="28">
        <v>460</v>
      </c>
      <c r="D11" s="28">
        <v>111</v>
      </c>
      <c r="E11" s="31" t="s">
        <v>7</v>
      </c>
      <c r="F11" s="35">
        <f t="shared" si="2"/>
        <v>547</v>
      </c>
      <c r="G11" s="28">
        <v>435</v>
      </c>
      <c r="H11" s="36">
        <v>112</v>
      </c>
      <c r="I11" s="34">
        <f t="shared" si="0"/>
        <v>-25</v>
      </c>
      <c r="J11" s="10">
        <f t="shared" si="0"/>
        <v>1</v>
      </c>
    </row>
    <row r="12" spans="1:10" ht="24.95" customHeight="1">
      <c r="A12" s="1" t="s">
        <v>8</v>
      </c>
      <c r="B12" s="27">
        <f t="shared" si="1"/>
        <v>2149</v>
      </c>
      <c r="C12" s="28">
        <v>1952</v>
      </c>
      <c r="D12" s="28">
        <v>197</v>
      </c>
      <c r="E12" s="31" t="s">
        <v>8</v>
      </c>
      <c r="F12" s="35">
        <f t="shared" si="2"/>
        <v>2119</v>
      </c>
      <c r="G12" s="28">
        <v>1916</v>
      </c>
      <c r="H12" s="36">
        <v>203</v>
      </c>
      <c r="I12" s="34">
        <f t="shared" si="0"/>
        <v>-36</v>
      </c>
      <c r="J12" s="10">
        <f t="shared" si="0"/>
        <v>6</v>
      </c>
    </row>
    <row r="13" spans="1:10" ht="24.95" customHeight="1">
      <c r="A13" s="1" t="s">
        <v>9</v>
      </c>
      <c r="B13" s="27">
        <f t="shared" si="1"/>
        <v>981</v>
      </c>
      <c r="C13" s="28">
        <v>730</v>
      </c>
      <c r="D13" s="28">
        <v>251</v>
      </c>
      <c r="E13" s="31" t="s">
        <v>9</v>
      </c>
      <c r="F13" s="35">
        <f t="shared" si="2"/>
        <v>953</v>
      </c>
      <c r="G13" s="28">
        <v>702</v>
      </c>
      <c r="H13" s="36">
        <v>251</v>
      </c>
      <c r="I13" s="34">
        <f t="shared" si="0"/>
        <v>-28</v>
      </c>
      <c r="J13" s="10">
        <f t="shared" si="0"/>
        <v>0</v>
      </c>
    </row>
    <row r="14" spans="1:10" ht="24.95" customHeight="1">
      <c r="A14" s="1" t="s">
        <v>10</v>
      </c>
      <c r="B14" s="27">
        <f t="shared" si="1"/>
        <v>927</v>
      </c>
      <c r="C14" s="28">
        <v>820</v>
      </c>
      <c r="D14" s="28">
        <v>107</v>
      </c>
      <c r="E14" s="31" t="s">
        <v>10</v>
      </c>
      <c r="F14" s="35">
        <f t="shared" si="2"/>
        <v>889</v>
      </c>
      <c r="G14" s="28">
        <v>780</v>
      </c>
      <c r="H14" s="36">
        <v>109</v>
      </c>
      <c r="I14" s="34">
        <f t="shared" si="0"/>
        <v>-40</v>
      </c>
      <c r="J14" s="10">
        <f t="shared" si="0"/>
        <v>2</v>
      </c>
    </row>
    <row r="15" spans="1:10" ht="24.95" customHeight="1">
      <c r="A15" s="1" t="s">
        <v>11</v>
      </c>
      <c r="B15" s="27">
        <f t="shared" si="1"/>
        <v>4208</v>
      </c>
      <c r="C15" s="28">
        <v>3577</v>
      </c>
      <c r="D15" s="28">
        <v>631</v>
      </c>
      <c r="E15" s="31" t="s">
        <v>11</v>
      </c>
      <c r="F15" s="35">
        <f t="shared" si="2"/>
        <v>4079</v>
      </c>
      <c r="G15" s="28">
        <v>3466</v>
      </c>
      <c r="H15" s="36">
        <v>613</v>
      </c>
      <c r="I15" s="34">
        <f t="shared" si="0"/>
        <v>-111</v>
      </c>
      <c r="J15" s="10">
        <f t="shared" si="0"/>
        <v>-18</v>
      </c>
    </row>
    <row r="16" spans="1:10" ht="24.95" customHeight="1">
      <c r="A16" s="1" t="s">
        <v>12</v>
      </c>
      <c r="B16" s="27">
        <f t="shared" si="1"/>
        <v>3324</v>
      </c>
      <c r="C16" s="28">
        <v>2830</v>
      </c>
      <c r="D16" s="28">
        <v>494</v>
      </c>
      <c r="E16" s="31" t="s">
        <v>12</v>
      </c>
      <c r="F16" s="35">
        <f t="shared" si="2"/>
        <v>3254</v>
      </c>
      <c r="G16" s="28">
        <v>2770</v>
      </c>
      <c r="H16" s="36">
        <v>484</v>
      </c>
      <c r="I16" s="34">
        <f t="shared" si="0"/>
        <v>-60</v>
      </c>
      <c r="J16" s="10">
        <f t="shared" si="0"/>
        <v>-10</v>
      </c>
    </row>
    <row r="17" spans="1:12" ht="24.95" customHeight="1">
      <c r="A17" s="1" t="s">
        <v>13</v>
      </c>
      <c r="B17" s="27">
        <f t="shared" si="1"/>
        <v>1926</v>
      </c>
      <c r="C17" s="28">
        <v>1713</v>
      </c>
      <c r="D17" s="28">
        <v>213</v>
      </c>
      <c r="E17" s="31" t="s">
        <v>13</v>
      </c>
      <c r="F17" s="35">
        <f t="shared" si="2"/>
        <v>1847</v>
      </c>
      <c r="G17" s="28">
        <v>1648</v>
      </c>
      <c r="H17" s="36">
        <v>199</v>
      </c>
      <c r="I17" s="34">
        <f t="shared" si="0"/>
        <v>-65</v>
      </c>
      <c r="J17" s="10">
        <f t="shared" si="0"/>
        <v>-14</v>
      </c>
    </row>
    <row r="18" spans="1:12" ht="24.95" customHeight="1">
      <c r="A18" s="1" t="s">
        <v>116</v>
      </c>
      <c r="B18" s="27">
        <f t="shared" si="1"/>
        <v>113</v>
      </c>
      <c r="C18" s="28">
        <v>36</v>
      </c>
      <c r="D18" s="28">
        <v>77</v>
      </c>
      <c r="E18" s="31" t="s">
        <v>116</v>
      </c>
      <c r="F18" s="35">
        <f t="shared" si="2"/>
        <v>113</v>
      </c>
      <c r="G18" s="28">
        <v>39</v>
      </c>
      <c r="H18" s="36">
        <v>74</v>
      </c>
      <c r="I18" s="34">
        <f t="shared" si="0"/>
        <v>3</v>
      </c>
      <c r="J18" s="10">
        <f t="shared" si="0"/>
        <v>-3</v>
      </c>
    </row>
    <row r="19" spans="1:12" ht="24.95" customHeight="1">
      <c r="A19" s="1" t="s">
        <v>14</v>
      </c>
      <c r="B19" s="27">
        <f t="shared" si="1"/>
        <v>2362</v>
      </c>
      <c r="C19" s="28">
        <v>1883</v>
      </c>
      <c r="D19" s="28">
        <v>479</v>
      </c>
      <c r="E19" s="31" t="s">
        <v>14</v>
      </c>
      <c r="F19" s="35">
        <f t="shared" si="2"/>
        <v>2303</v>
      </c>
      <c r="G19" s="28">
        <v>1837</v>
      </c>
      <c r="H19" s="36">
        <v>466</v>
      </c>
      <c r="I19" s="34">
        <f t="shared" si="0"/>
        <v>-46</v>
      </c>
      <c r="J19" s="10">
        <f t="shared" si="0"/>
        <v>-13</v>
      </c>
      <c r="L19" s="21"/>
    </row>
    <row r="20" spans="1:12" ht="24.95" customHeight="1">
      <c r="A20" s="1" t="s">
        <v>17</v>
      </c>
      <c r="B20" s="27">
        <f t="shared" si="1"/>
        <v>1005</v>
      </c>
      <c r="C20" s="28">
        <v>525</v>
      </c>
      <c r="D20" s="28">
        <v>480</v>
      </c>
      <c r="E20" s="31" t="s">
        <v>17</v>
      </c>
      <c r="F20" s="35">
        <f t="shared" si="2"/>
        <v>989</v>
      </c>
      <c r="G20" s="28">
        <v>509</v>
      </c>
      <c r="H20" s="36">
        <v>480</v>
      </c>
      <c r="I20" s="34">
        <f t="shared" si="0"/>
        <v>-16</v>
      </c>
      <c r="J20" s="10">
        <f t="shared" si="0"/>
        <v>0</v>
      </c>
    </row>
    <row r="21" spans="1:12" ht="24.95" customHeight="1">
      <c r="A21" s="1" t="s">
        <v>18</v>
      </c>
      <c r="B21" s="27">
        <f t="shared" si="1"/>
        <v>552</v>
      </c>
      <c r="C21" s="28">
        <v>283</v>
      </c>
      <c r="D21" s="28">
        <v>269</v>
      </c>
      <c r="E21" s="31" t="s">
        <v>18</v>
      </c>
      <c r="F21" s="35">
        <f t="shared" si="2"/>
        <v>524</v>
      </c>
      <c r="G21" s="28">
        <v>264</v>
      </c>
      <c r="H21" s="36">
        <v>260</v>
      </c>
      <c r="I21" s="34">
        <f t="shared" si="0"/>
        <v>-19</v>
      </c>
      <c r="J21" s="10">
        <f t="shared" si="0"/>
        <v>-9</v>
      </c>
    </row>
    <row r="22" spans="1:12" ht="24.95" customHeight="1">
      <c r="A22" s="1" t="s">
        <v>19</v>
      </c>
      <c r="B22" s="27">
        <f t="shared" si="1"/>
        <v>222</v>
      </c>
      <c r="C22" s="28">
        <v>88</v>
      </c>
      <c r="D22" s="28">
        <v>134</v>
      </c>
      <c r="E22" s="31" t="s">
        <v>19</v>
      </c>
      <c r="F22" s="35">
        <f t="shared" si="2"/>
        <v>207</v>
      </c>
      <c r="G22" s="28">
        <v>82</v>
      </c>
      <c r="H22" s="36">
        <v>125</v>
      </c>
      <c r="I22" s="34">
        <f t="shared" si="0"/>
        <v>-6</v>
      </c>
      <c r="J22" s="10">
        <f t="shared" si="0"/>
        <v>-9</v>
      </c>
    </row>
    <row r="23" spans="1:12" ht="24.95" customHeight="1">
      <c r="A23" s="1" t="s">
        <v>20</v>
      </c>
      <c r="B23" s="27">
        <f t="shared" si="1"/>
        <v>236</v>
      </c>
      <c r="C23" s="28">
        <v>139</v>
      </c>
      <c r="D23" s="28">
        <v>97</v>
      </c>
      <c r="E23" s="31" t="s">
        <v>20</v>
      </c>
      <c r="F23" s="35">
        <f t="shared" si="2"/>
        <v>233</v>
      </c>
      <c r="G23" s="28">
        <v>141</v>
      </c>
      <c r="H23" s="36">
        <v>92</v>
      </c>
      <c r="I23" s="34">
        <f t="shared" si="0"/>
        <v>2</v>
      </c>
      <c r="J23" s="10">
        <f t="shared" si="0"/>
        <v>-5</v>
      </c>
    </row>
    <row r="24" spans="1:12" ht="24.95" customHeight="1">
      <c r="A24" s="1" t="s">
        <v>21</v>
      </c>
      <c r="B24" s="27">
        <f t="shared" si="1"/>
        <v>233</v>
      </c>
      <c r="C24" s="28">
        <v>128</v>
      </c>
      <c r="D24" s="28">
        <v>105</v>
      </c>
      <c r="E24" s="31" t="s">
        <v>21</v>
      </c>
      <c r="F24" s="35">
        <f t="shared" si="2"/>
        <v>228</v>
      </c>
      <c r="G24" s="28">
        <v>125</v>
      </c>
      <c r="H24" s="36">
        <v>103</v>
      </c>
      <c r="I24" s="34">
        <f t="shared" si="0"/>
        <v>-3</v>
      </c>
      <c r="J24" s="10">
        <f t="shared" si="0"/>
        <v>-2</v>
      </c>
    </row>
    <row r="25" spans="1:12" ht="24.95" customHeight="1">
      <c r="A25" s="1" t="s">
        <v>22</v>
      </c>
      <c r="B25" s="27">
        <f t="shared" si="1"/>
        <v>736</v>
      </c>
      <c r="C25" s="28">
        <v>437</v>
      </c>
      <c r="D25" s="28">
        <v>299</v>
      </c>
      <c r="E25" s="31" t="s">
        <v>22</v>
      </c>
      <c r="F25" s="35">
        <f t="shared" si="2"/>
        <v>736</v>
      </c>
      <c r="G25" s="28">
        <v>438</v>
      </c>
      <c r="H25" s="36">
        <v>298</v>
      </c>
      <c r="I25" s="34">
        <f>J24</f>
        <v>-2</v>
      </c>
      <c r="J25" s="10">
        <f t="shared" si="0"/>
        <v>-1</v>
      </c>
    </row>
    <row r="26" spans="1:12" ht="24.95" customHeight="1">
      <c r="A26" s="1" t="s">
        <v>23</v>
      </c>
      <c r="B26" s="27">
        <f t="shared" si="1"/>
        <v>800</v>
      </c>
      <c r="C26" s="28">
        <v>445</v>
      </c>
      <c r="D26" s="28">
        <v>355</v>
      </c>
      <c r="E26" s="31" t="s">
        <v>23</v>
      </c>
      <c r="F26" s="35">
        <f t="shared" si="2"/>
        <v>782</v>
      </c>
      <c r="G26" s="28">
        <v>435</v>
      </c>
      <c r="H26" s="36">
        <v>347</v>
      </c>
      <c r="I26" s="34">
        <f t="shared" si="0"/>
        <v>-10</v>
      </c>
      <c r="J26" s="10">
        <f t="shared" si="0"/>
        <v>-8</v>
      </c>
    </row>
    <row r="27" spans="1:12" ht="24.95" customHeight="1">
      <c r="A27" s="1" t="s">
        <v>24</v>
      </c>
      <c r="B27" s="27">
        <f t="shared" si="1"/>
        <v>197</v>
      </c>
      <c r="C27" s="28">
        <v>80</v>
      </c>
      <c r="D27" s="28">
        <v>117</v>
      </c>
      <c r="E27" s="31" t="s">
        <v>24</v>
      </c>
      <c r="F27" s="35">
        <f t="shared" si="2"/>
        <v>194</v>
      </c>
      <c r="G27" s="28">
        <v>80</v>
      </c>
      <c r="H27" s="36">
        <v>114</v>
      </c>
      <c r="I27" s="34">
        <f t="shared" si="0"/>
        <v>0</v>
      </c>
      <c r="J27" s="10">
        <f t="shared" si="0"/>
        <v>-3</v>
      </c>
    </row>
    <row r="28" spans="1:12" ht="24.95" customHeight="1">
      <c r="A28" s="1" t="s">
        <v>25</v>
      </c>
      <c r="B28" s="27">
        <f t="shared" si="1"/>
        <v>238</v>
      </c>
      <c r="C28" s="28">
        <v>79</v>
      </c>
      <c r="D28" s="28">
        <v>159</v>
      </c>
      <c r="E28" s="31" t="s">
        <v>25</v>
      </c>
      <c r="F28" s="35">
        <f t="shared" si="2"/>
        <v>246</v>
      </c>
      <c r="G28" s="28">
        <v>84</v>
      </c>
      <c r="H28" s="36">
        <v>162</v>
      </c>
      <c r="I28" s="34">
        <f t="shared" si="0"/>
        <v>5</v>
      </c>
      <c r="J28" s="10">
        <f t="shared" si="0"/>
        <v>3</v>
      </c>
    </row>
    <row r="29" spans="1:12" ht="24.95" customHeight="1">
      <c r="A29" s="1" t="s">
        <v>67</v>
      </c>
      <c r="B29" s="27">
        <f t="shared" si="1"/>
        <v>121</v>
      </c>
      <c r="C29" s="28">
        <v>36</v>
      </c>
      <c r="D29" s="28">
        <v>85</v>
      </c>
      <c r="E29" s="31" t="s">
        <v>67</v>
      </c>
      <c r="F29" s="35">
        <f t="shared" si="2"/>
        <v>116</v>
      </c>
      <c r="G29" s="28">
        <v>33</v>
      </c>
      <c r="H29" s="36">
        <v>83</v>
      </c>
      <c r="I29" s="34">
        <f t="shared" si="0"/>
        <v>-3</v>
      </c>
      <c r="J29" s="10">
        <f t="shared" si="0"/>
        <v>-2</v>
      </c>
    </row>
    <row r="30" spans="1:12" ht="27" customHeight="1">
      <c r="A30" s="1" t="s">
        <v>118</v>
      </c>
      <c r="B30" s="27">
        <f t="shared" si="1"/>
        <v>347</v>
      </c>
      <c r="C30" s="28">
        <v>170</v>
      </c>
      <c r="D30" s="28">
        <v>177</v>
      </c>
      <c r="E30" s="32" t="s">
        <v>114</v>
      </c>
      <c r="F30" s="35">
        <f t="shared" si="2"/>
        <v>350</v>
      </c>
      <c r="G30" s="28">
        <v>168</v>
      </c>
      <c r="H30" s="36">
        <v>182</v>
      </c>
      <c r="I30" s="34">
        <f t="shared" ref="I30:J33" si="3">SUM(G30-C30)</f>
        <v>-2</v>
      </c>
      <c r="J30" s="10">
        <f t="shared" si="3"/>
        <v>5</v>
      </c>
    </row>
    <row r="31" spans="1:12" ht="27" customHeight="1">
      <c r="A31" s="1" t="s">
        <v>119</v>
      </c>
      <c r="B31" s="27">
        <f t="shared" si="1"/>
        <v>570</v>
      </c>
      <c r="C31" s="28">
        <v>426</v>
      </c>
      <c r="D31" s="28">
        <v>144</v>
      </c>
      <c r="E31" s="32" t="s">
        <v>115</v>
      </c>
      <c r="F31" s="35">
        <f t="shared" si="2"/>
        <v>556</v>
      </c>
      <c r="G31" s="28">
        <v>416</v>
      </c>
      <c r="H31" s="36">
        <v>140</v>
      </c>
      <c r="I31" s="34">
        <f t="shared" si="3"/>
        <v>-10</v>
      </c>
      <c r="J31" s="10">
        <f t="shared" si="3"/>
        <v>-4</v>
      </c>
    </row>
    <row r="32" spans="1:12" ht="27" customHeight="1">
      <c r="A32" s="1" t="s">
        <v>142</v>
      </c>
      <c r="B32" s="27">
        <f t="shared" si="1"/>
        <v>317</v>
      </c>
      <c r="C32" s="28">
        <v>102</v>
      </c>
      <c r="D32" s="28">
        <v>215</v>
      </c>
      <c r="E32" s="32" t="s">
        <v>115</v>
      </c>
      <c r="F32" s="35">
        <f t="shared" si="2"/>
        <v>322</v>
      </c>
      <c r="G32" s="28">
        <v>102</v>
      </c>
      <c r="H32" s="36">
        <v>220</v>
      </c>
      <c r="I32" s="34">
        <f t="shared" si="3"/>
        <v>0</v>
      </c>
      <c r="J32" s="10">
        <f t="shared" si="3"/>
        <v>5</v>
      </c>
    </row>
    <row r="33" spans="1:10" ht="27" customHeight="1" thickBot="1">
      <c r="A33" s="1" t="s">
        <v>146</v>
      </c>
      <c r="B33" s="27">
        <f t="shared" si="1"/>
        <v>173</v>
      </c>
      <c r="C33" s="28">
        <v>81</v>
      </c>
      <c r="D33" s="28">
        <v>92</v>
      </c>
      <c r="E33" s="32" t="s">
        <v>115</v>
      </c>
      <c r="F33" s="37">
        <f t="shared" si="2"/>
        <v>178</v>
      </c>
      <c r="G33" s="38">
        <v>84</v>
      </c>
      <c r="H33" s="39">
        <v>94</v>
      </c>
      <c r="I33" s="34">
        <f t="shared" si="3"/>
        <v>3</v>
      </c>
      <c r="J33" s="10">
        <f t="shared" si="3"/>
        <v>2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sheetPr>
    <pageSetUpPr fitToPage="1"/>
  </sheetPr>
  <dimension ref="A1:L35"/>
  <sheetViews>
    <sheetView workbookViewId="0">
      <selection activeCell="F3" sqref="F3:H3"/>
    </sheetView>
  </sheetViews>
  <sheetFormatPr defaultRowHeight="16.5"/>
  <cols>
    <col min="7" max="7" width="9.5" bestFit="1" customWidth="1"/>
  </cols>
  <sheetData>
    <row r="1" spans="1:10" ht="37.5" customHeight="1" thickBo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75" t="s">
        <v>27</v>
      </c>
      <c r="B3" s="180" t="s">
        <v>164</v>
      </c>
      <c r="C3" s="181"/>
      <c r="D3" s="181"/>
      <c r="E3" s="182" t="s">
        <v>27</v>
      </c>
      <c r="F3" s="177" t="s">
        <v>165</v>
      </c>
      <c r="G3" s="178"/>
      <c r="H3" s="179"/>
      <c r="I3" s="161" t="s">
        <v>2</v>
      </c>
      <c r="J3" s="168"/>
    </row>
    <row r="4" spans="1:10" ht="27.75" customHeight="1">
      <c r="A4" s="176"/>
      <c r="B4" s="7" t="s">
        <v>28</v>
      </c>
      <c r="C4" s="7" t="s">
        <v>0</v>
      </c>
      <c r="D4" s="7" t="s">
        <v>1</v>
      </c>
      <c r="E4" s="183"/>
      <c r="F4" s="40" t="s">
        <v>28</v>
      </c>
      <c r="G4" s="41" t="s">
        <v>0</v>
      </c>
      <c r="H4" s="42" t="s">
        <v>1</v>
      </c>
      <c r="I4" s="29" t="s">
        <v>0</v>
      </c>
      <c r="J4" s="7" t="s">
        <v>1</v>
      </c>
    </row>
    <row r="5" spans="1:10" ht="29.1" customHeight="1">
      <c r="A5" s="30" t="s">
        <v>26</v>
      </c>
      <c r="B5" s="48">
        <f>C5+D5</f>
        <v>37636</v>
      </c>
      <c r="C5" s="48">
        <f>SUM(C6:C33)</f>
        <v>26810</v>
      </c>
      <c r="D5" s="48">
        <f>SUM(D6:D33)</f>
        <v>10826</v>
      </c>
      <c r="E5" s="49" t="s">
        <v>26</v>
      </c>
      <c r="F5" s="43">
        <f>G5+H5</f>
        <v>37139</v>
      </c>
      <c r="G5" s="44">
        <f>SUM(G6:G33)</f>
        <v>26442</v>
      </c>
      <c r="H5" s="45">
        <f>SUM(H6:H33)</f>
        <v>10697</v>
      </c>
      <c r="I5" s="33">
        <f>SUM(I6:I32)</f>
        <v>-356</v>
      </c>
      <c r="J5" s="9">
        <f t="shared" ref="I5:J29" si="0">SUM(H5-D5)</f>
        <v>-129</v>
      </c>
    </row>
    <row r="6" spans="1:10" ht="24.95" customHeight="1">
      <c r="A6" s="31" t="s">
        <v>3</v>
      </c>
      <c r="B6" s="27">
        <f t="shared" ref="B6:B33" si="1">C6+D6</f>
        <v>2338</v>
      </c>
      <c r="C6" s="28">
        <v>1399</v>
      </c>
      <c r="D6" s="28">
        <v>939</v>
      </c>
      <c r="E6" s="50" t="s">
        <v>3</v>
      </c>
      <c r="F6" s="35">
        <f t="shared" ref="F6:F33" si="2">G6+H6</f>
        <v>2293</v>
      </c>
      <c r="G6" s="28">
        <v>1365</v>
      </c>
      <c r="H6" s="36">
        <v>928</v>
      </c>
      <c r="I6" s="34">
        <f t="shared" si="0"/>
        <v>-34</v>
      </c>
      <c r="J6" s="10">
        <f t="shared" si="0"/>
        <v>-11</v>
      </c>
    </row>
    <row r="7" spans="1:10" ht="24.95" customHeight="1">
      <c r="A7" s="31" t="s">
        <v>4</v>
      </c>
      <c r="B7" s="27">
        <f t="shared" si="1"/>
        <v>2417</v>
      </c>
      <c r="C7" s="28">
        <v>1732</v>
      </c>
      <c r="D7" s="28">
        <v>685</v>
      </c>
      <c r="E7" s="50" t="s">
        <v>4</v>
      </c>
      <c r="F7" s="35">
        <f t="shared" si="2"/>
        <v>2352</v>
      </c>
      <c r="G7" s="28">
        <v>1685</v>
      </c>
      <c r="H7" s="36">
        <v>667</v>
      </c>
      <c r="I7" s="34">
        <f t="shared" si="0"/>
        <v>-47</v>
      </c>
      <c r="J7" s="10">
        <f t="shared" si="0"/>
        <v>-18</v>
      </c>
    </row>
    <row r="8" spans="1:10" ht="24.95" customHeight="1">
      <c r="A8" s="31" t="s">
        <v>5</v>
      </c>
      <c r="B8" s="27">
        <f t="shared" si="1"/>
        <v>7803</v>
      </c>
      <c r="C8" s="28">
        <v>4841</v>
      </c>
      <c r="D8" s="28">
        <v>2962</v>
      </c>
      <c r="E8" s="50" t="s">
        <v>5</v>
      </c>
      <c r="F8" s="35">
        <f t="shared" si="2"/>
        <v>7713</v>
      </c>
      <c r="G8" s="28">
        <v>4779</v>
      </c>
      <c r="H8" s="36">
        <v>2934</v>
      </c>
      <c r="I8" s="34">
        <f>SUM(G8-C8)</f>
        <v>-62</v>
      </c>
      <c r="J8" s="10">
        <f t="shared" si="0"/>
        <v>-28</v>
      </c>
    </row>
    <row r="9" spans="1:10" ht="24.95" customHeight="1">
      <c r="A9" s="31" t="s">
        <v>61</v>
      </c>
      <c r="B9" s="27">
        <f t="shared" si="1"/>
        <v>3202</v>
      </c>
      <c r="C9" s="28">
        <v>2220</v>
      </c>
      <c r="D9" s="28">
        <v>982</v>
      </c>
      <c r="E9" s="50" t="s">
        <v>61</v>
      </c>
      <c r="F9" s="35">
        <f t="shared" si="2"/>
        <v>3159</v>
      </c>
      <c r="G9" s="28">
        <v>2184</v>
      </c>
      <c r="H9" s="36">
        <v>975</v>
      </c>
      <c r="I9" s="34">
        <f t="shared" si="0"/>
        <v>-36</v>
      </c>
      <c r="J9" s="10">
        <f t="shared" si="0"/>
        <v>-7</v>
      </c>
    </row>
    <row r="10" spans="1:10" ht="24.95" customHeight="1">
      <c r="A10" s="31" t="s">
        <v>6</v>
      </c>
      <c r="B10" s="27">
        <f t="shared" si="1"/>
        <v>111</v>
      </c>
      <c r="C10" s="28">
        <v>64</v>
      </c>
      <c r="D10" s="28">
        <v>47</v>
      </c>
      <c r="E10" s="50" t="s">
        <v>6</v>
      </c>
      <c r="F10" s="35">
        <f t="shared" si="2"/>
        <v>108</v>
      </c>
      <c r="G10" s="28">
        <v>63</v>
      </c>
      <c r="H10" s="36">
        <v>45</v>
      </c>
      <c r="I10" s="34">
        <f t="shared" si="0"/>
        <v>-1</v>
      </c>
      <c r="J10" s="10">
        <f t="shared" si="0"/>
        <v>-2</v>
      </c>
    </row>
    <row r="11" spans="1:10" ht="24.95" customHeight="1">
      <c r="A11" s="31" t="s">
        <v>7</v>
      </c>
      <c r="B11" s="27">
        <f t="shared" si="1"/>
        <v>547</v>
      </c>
      <c r="C11" s="28">
        <v>435</v>
      </c>
      <c r="D11" s="28">
        <v>112</v>
      </c>
      <c r="E11" s="50" t="s">
        <v>7</v>
      </c>
      <c r="F11" s="35">
        <f t="shared" si="2"/>
        <v>538</v>
      </c>
      <c r="G11" s="28">
        <v>428</v>
      </c>
      <c r="H11" s="36">
        <v>110</v>
      </c>
      <c r="I11" s="34">
        <f t="shared" si="0"/>
        <v>-7</v>
      </c>
      <c r="J11" s="10">
        <f t="shared" si="0"/>
        <v>-2</v>
      </c>
    </row>
    <row r="12" spans="1:10" ht="24.95" customHeight="1">
      <c r="A12" s="31" t="s">
        <v>8</v>
      </c>
      <c r="B12" s="27">
        <f t="shared" si="1"/>
        <v>2119</v>
      </c>
      <c r="C12" s="28">
        <v>1916</v>
      </c>
      <c r="D12" s="28">
        <v>203</v>
      </c>
      <c r="E12" s="50" t="s">
        <v>8</v>
      </c>
      <c r="F12" s="35">
        <f t="shared" si="2"/>
        <v>2111</v>
      </c>
      <c r="G12" s="28">
        <v>1914</v>
      </c>
      <c r="H12" s="36">
        <v>197</v>
      </c>
      <c r="I12" s="34">
        <f t="shared" si="0"/>
        <v>-2</v>
      </c>
      <c r="J12" s="10">
        <f t="shared" si="0"/>
        <v>-6</v>
      </c>
    </row>
    <row r="13" spans="1:10" ht="24.95" customHeight="1">
      <c r="A13" s="31" t="s">
        <v>9</v>
      </c>
      <c r="B13" s="27">
        <f t="shared" si="1"/>
        <v>953</v>
      </c>
      <c r="C13" s="28">
        <v>702</v>
      </c>
      <c r="D13" s="28">
        <v>251</v>
      </c>
      <c r="E13" s="50" t="s">
        <v>9</v>
      </c>
      <c r="F13" s="35">
        <f t="shared" si="2"/>
        <v>933</v>
      </c>
      <c r="G13" s="28">
        <v>683</v>
      </c>
      <c r="H13" s="36">
        <v>250</v>
      </c>
      <c r="I13" s="34">
        <f t="shared" si="0"/>
        <v>-19</v>
      </c>
      <c r="J13" s="10">
        <f t="shared" si="0"/>
        <v>-1</v>
      </c>
    </row>
    <row r="14" spans="1:10" ht="24.95" customHeight="1">
      <c r="A14" s="31" t="s">
        <v>10</v>
      </c>
      <c r="B14" s="27">
        <f t="shared" si="1"/>
        <v>889</v>
      </c>
      <c r="C14" s="28">
        <v>780</v>
      </c>
      <c r="D14" s="28">
        <v>109</v>
      </c>
      <c r="E14" s="50" t="s">
        <v>10</v>
      </c>
      <c r="F14" s="35">
        <f t="shared" si="2"/>
        <v>893</v>
      </c>
      <c r="G14" s="28">
        <v>784</v>
      </c>
      <c r="H14" s="36">
        <v>109</v>
      </c>
      <c r="I14" s="34">
        <f t="shared" si="0"/>
        <v>4</v>
      </c>
      <c r="J14" s="10">
        <f t="shared" si="0"/>
        <v>0</v>
      </c>
    </row>
    <row r="15" spans="1:10" ht="24.95" customHeight="1">
      <c r="A15" s="31" t="s">
        <v>11</v>
      </c>
      <c r="B15" s="27">
        <f t="shared" si="1"/>
        <v>4079</v>
      </c>
      <c r="C15" s="28">
        <v>3466</v>
      </c>
      <c r="D15" s="28">
        <v>613</v>
      </c>
      <c r="E15" s="50" t="s">
        <v>11</v>
      </c>
      <c r="F15" s="35">
        <f t="shared" si="2"/>
        <v>4009</v>
      </c>
      <c r="G15" s="28">
        <v>3399</v>
      </c>
      <c r="H15" s="36">
        <v>610</v>
      </c>
      <c r="I15" s="34">
        <f t="shared" si="0"/>
        <v>-67</v>
      </c>
      <c r="J15" s="10">
        <f t="shared" si="0"/>
        <v>-3</v>
      </c>
    </row>
    <row r="16" spans="1:10" ht="24.95" customHeight="1">
      <c r="A16" s="31" t="s">
        <v>12</v>
      </c>
      <c r="B16" s="27">
        <f t="shared" si="1"/>
        <v>3254</v>
      </c>
      <c r="C16" s="28">
        <v>2770</v>
      </c>
      <c r="D16" s="28">
        <v>484</v>
      </c>
      <c r="E16" s="50" t="s">
        <v>12</v>
      </c>
      <c r="F16" s="35">
        <f t="shared" si="2"/>
        <v>3227</v>
      </c>
      <c r="G16" s="28">
        <v>2752</v>
      </c>
      <c r="H16" s="36">
        <v>475</v>
      </c>
      <c r="I16" s="34">
        <f t="shared" si="0"/>
        <v>-18</v>
      </c>
      <c r="J16" s="10">
        <f t="shared" si="0"/>
        <v>-9</v>
      </c>
    </row>
    <row r="17" spans="1:12" ht="24.95" customHeight="1">
      <c r="A17" s="31" t="s">
        <v>13</v>
      </c>
      <c r="B17" s="27">
        <f t="shared" si="1"/>
        <v>1847</v>
      </c>
      <c r="C17" s="28">
        <v>1648</v>
      </c>
      <c r="D17" s="28">
        <v>199</v>
      </c>
      <c r="E17" s="50" t="s">
        <v>13</v>
      </c>
      <c r="F17" s="35">
        <f t="shared" si="2"/>
        <v>1827</v>
      </c>
      <c r="G17" s="28">
        <v>1630</v>
      </c>
      <c r="H17" s="36">
        <v>197</v>
      </c>
      <c r="I17" s="34">
        <f t="shared" si="0"/>
        <v>-18</v>
      </c>
      <c r="J17" s="10">
        <f t="shared" si="0"/>
        <v>-2</v>
      </c>
    </row>
    <row r="18" spans="1:12" ht="24.95" customHeight="1">
      <c r="A18" s="31" t="s">
        <v>116</v>
      </c>
      <c r="B18" s="27">
        <f t="shared" si="1"/>
        <v>113</v>
      </c>
      <c r="C18" s="28">
        <v>39</v>
      </c>
      <c r="D18" s="28">
        <v>74</v>
      </c>
      <c r="E18" s="50" t="s">
        <v>116</v>
      </c>
      <c r="F18" s="35">
        <f t="shared" si="2"/>
        <v>114</v>
      </c>
      <c r="G18" s="28">
        <v>40</v>
      </c>
      <c r="H18" s="36">
        <v>74</v>
      </c>
      <c r="I18" s="34">
        <f t="shared" si="0"/>
        <v>1</v>
      </c>
      <c r="J18" s="10">
        <f t="shared" si="0"/>
        <v>0</v>
      </c>
    </row>
    <row r="19" spans="1:12" ht="24.95" customHeight="1">
      <c r="A19" s="31" t="s">
        <v>14</v>
      </c>
      <c r="B19" s="27">
        <f t="shared" si="1"/>
        <v>2303</v>
      </c>
      <c r="C19" s="28">
        <v>1837</v>
      </c>
      <c r="D19" s="28">
        <v>466</v>
      </c>
      <c r="E19" s="50" t="s">
        <v>14</v>
      </c>
      <c r="F19" s="35">
        <f t="shared" si="2"/>
        <v>2265</v>
      </c>
      <c r="G19" s="28">
        <v>1813</v>
      </c>
      <c r="H19" s="36">
        <v>452</v>
      </c>
      <c r="I19" s="34">
        <f t="shared" si="0"/>
        <v>-24</v>
      </c>
      <c r="J19" s="10">
        <f t="shared" si="0"/>
        <v>-14</v>
      </c>
      <c r="L19" s="21"/>
    </row>
    <row r="20" spans="1:12" ht="24.95" customHeight="1">
      <c r="A20" s="31" t="s">
        <v>17</v>
      </c>
      <c r="B20" s="27">
        <f t="shared" si="1"/>
        <v>989</v>
      </c>
      <c r="C20" s="28">
        <v>509</v>
      </c>
      <c r="D20" s="28">
        <v>480</v>
      </c>
      <c r="E20" s="50" t="s">
        <v>17</v>
      </c>
      <c r="F20" s="35">
        <f t="shared" si="2"/>
        <v>963</v>
      </c>
      <c r="G20" s="28">
        <v>497</v>
      </c>
      <c r="H20" s="36">
        <v>466</v>
      </c>
      <c r="I20" s="34">
        <f t="shared" si="0"/>
        <v>-12</v>
      </c>
      <c r="J20" s="10">
        <f t="shared" si="0"/>
        <v>-14</v>
      </c>
    </row>
    <row r="21" spans="1:12" ht="24.95" customHeight="1">
      <c r="A21" s="31" t="s">
        <v>18</v>
      </c>
      <c r="B21" s="27">
        <f t="shared" si="1"/>
        <v>524</v>
      </c>
      <c r="C21" s="28">
        <v>264</v>
      </c>
      <c r="D21" s="28">
        <v>260</v>
      </c>
      <c r="E21" s="50" t="s">
        <v>18</v>
      </c>
      <c r="F21" s="35">
        <f t="shared" si="2"/>
        <v>522</v>
      </c>
      <c r="G21" s="28">
        <v>263</v>
      </c>
      <c r="H21" s="36">
        <v>259</v>
      </c>
      <c r="I21" s="34">
        <f t="shared" si="0"/>
        <v>-1</v>
      </c>
      <c r="J21" s="10">
        <f t="shared" si="0"/>
        <v>-1</v>
      </c>
    </row>
    <row r="22" spans="1:12" ht="24.95" customHeight="1">
      <c r="A22" s="31" t="s">
        <v>19</v>
      </c>
      <c r="B22" s="27">
        <f t="shared" si="1"/>
        <v>207</v>
      </c>
      <c r="C22" s="28">
        <v>82</v>
      </c>
      <c r="D22" s="28">
        <v>125</v>
      </c>
      <c r="E22" s="50" t="s">
        <v>19</v>
      </c>
      <c r="F22" s="35">
        <f t="shared" si="2"/>
        <v>203</v>
      </c>
      <c r="G22" s="28">
        <v>80</v>
      </c>
      <c r="H22" s="36">
        <v>123</v>
      </c>
      <c r="I22" s="34">
        <f t="shared" si="0"/>
        <v>-2</v>
      </c>
      <c r="J22" s="10">
        <f t="shared" si="0"/>
        <v>-2</v>
      </c>
    </row>
    <row r="23" spans="1:12" ht="24.95" customHeight="1">
      <c r="A23" s="31" t="s">
        <v>20</v>
      </c>
      <c r="B23" s="27">
        <f t="shared" si="1"/>
        <v>233</v>
      </c>
      <c r="C23" s="28">
        <v>141</v>
      </c>
      <c r="D23" s="28">
        <v>92</v>
      </c>
      <c r="E23" s="50" t="s">
        <v>20</v>
      </c>
      <c r="F23" s="35">
        <f t="shared" si="2"/>
        <v>233</v>
      </c>
      <c r="G23" s="28">
        <v>141</v>
      </c>
      <c r="H23" s="36">
        <v>92</v>
      </c>
      <c r="I23" s="34">
        <f t="shared" si="0"/>
        <v>0</v>
      </c>
      <c r="J23" s="10">
        <f t="shared" si="0"/>
        <v>0</v>
      </c>
    </row>
    <row r="24" spans="1:12" ht="24.95" customHeight="1">
      <c r="A24" s="31" t="s">
        <v>21</v>
      </c>
      <c r="B24" s="27">
        <f t="shared" si="1"/>
        <v>228</v>
      </c>
      <c r="C24" s="28">
        <v>125</v>
      </c>
      <c r="D24" s="28">
        <v>103</v>
      </c>
      <c r="E24" s="50" t="s">
        <v>21</v>
      </c>
      <c r="F24" s="35">
        <f t="shared" si="2"/>
        <v>227</v>
      </c>
      <c r="G24" s="28">
        <v>126</v>
      </c>
      <c r="H24" s="36">
        <v>101</v>
      </c>
      <c r="I24" s="34">
        <f t="shared" si="0"/>
        <v>1</v>
      </c>
      <c r="J24" s="10">
        <f t="shared" si="0"/>
        <v>-2</v>
      </c>
    </row>
    <row r="25" spans="1:12" ht="24.95" customHeight="1">
      <c r="A25" s="31" t="s">
        <v>22</v>
      </c>
      <c r="B25" s="27">
        <f t="shared" si="1"/>
        <v>736</v>
      </c>
      <c r="C25" s="28">
        <v>438</v>
      </c>
      <c r="D25" s="28">
        <v>298</v>
      </c>
      <c r="E25" s="50" t="s">
        <v>22</v>
      </c>
      <c r="F25" s="35">
        <f t="shared" si="2"/>
        <v>723</v>
      </c>
      <c r="G25" s="28">
        <v>428</v>
      </c>
      <c r="H25" s="36">
        <v>295</v>
      </c>
      <c r="I25" s="34">
        <f>J24</f>
        <v>-2</v>
      </c>
      <c r="J25" s="10">
        <f t="shared" si="0"/>
        <v>-3</v>
      </c>
    </row>
    <row r="26" spans="1:12" ht="24.95" customHeight="1">
      <c r="A26" s="31" t="s">
        <v>23</v>
      </c>
      <c r="B26" s="27">
        <f t="shared" si="1"/>
        <v>782</v>
      </c>
      <c r="C26" s="28">
        <v>435</v>
      </c>
      <c r="D26" s="28">
        <v>347</v>
      </c>
      <c r="E26" s="50" t="s">
        <v>23</v>
      </c>
      <c r="F26" s="35">
        <f t="shared" si="2"/>
        <v>780</v>
      </c>
      <c r="G26" s="28">
        <v>435</v>
      </c>
      <c r="H26" s="36">
        <v>345</v>
      </c>
      <c r="I26" s="34">
        <f t="shared" si="0"/>
        <v>0</v>
      </c>
      <c r="J26" s="10">
        <f t="shared" si="0"/>
        <v>-2</v>
      </c>
    </row>
    <row r="27" spans="1:12" ht="24.95" customHeight="1">
      <c r="A27" s="31" t="s">
        <v>24</v>
      </c>
      <c r="B27" s="27">
        <f t="shared" si="1"/>
        <v>194</v>
      </c>
      <c r="C27" s="28">
        <v>80</v>
      </c>
      <c r="D27" s="28">
        <v>114</v>
      </c>
      <c r="E27" s="50" t="s">
        <v>24</v>
      </c>
      <c r="F27" s="35">
        <f t="shared" si="2"/>
        <v>190</v>
      </c>
      <c r="G27" s="28">
        <v>78</v>
      </c>
      <c r="H27" s="36">
        <v>112</v>
      </c>
      <c r="I27" s="34">
        <f t="shared" si="0"/>
        <v>-2</v>
      </c>
      <c r="J27" s="10">
        <f t="shared" si="0"/>
        <v>-2</v>
      </c>
    </row>
    <row r="28" spans="1:12" ht="24.95" customHeight="1">
      <c r="A28" s="31" t="s">
        <v>25</v>
      </c>
      <c r="B28" s="27">
        <f t="shared" si="1"/>
        <v>246</v>
      </c>
      <c r="C28" s="28">
        <v>84</v>
      </c>
      <c r="D28" s="28">
        <v>162</v>
      </c>
      <c r="E28" s="50" t="s">
        <v>25</v>
      </c>
      <c r="F28" s="35">
        <f t="shared" si="2"/>
        <v>244</v>
      </c>
      <c r="G28" s="28">
        <v>83</v>
      </c>
      <c r="H28" s="36">
        <v>161</v>
      </c>
      <c r="I28" s="34">
        <f t="shared" si="0"/>
        <v>-1</v>
      </c>
      <c r="J28" s="10">
        <f t="shared" si="0"/>
        <v>-1</v>
      </c>
    </row>
    <row r="29" spans="1:12" ht="24.95" customHeight="1">
      <c r="A29" s="31" t="s">
        <v>67</v>
      </c>
      <c r="B29" s="27">
        <f t="shared" si="1"/>
        <v>116</v>
      </c>
      <c r="C29" s="28">
        <v>33</v>
      </c>
      <c r="D29" s="28">
        <v>83</v>
      </c>
      <c r="E29" s="50" t="s">
        <v>67</v>
      </c>
      <c r="F29" s="35">
        <f t="shared" si="2"/>
        <v>115</v>
      </c>
      <c r="G29" s="28">
        <v>33</v>
      </c>
      <c r="H29" s="36">
        <v>82</v>
      </c>
      <c r="I29" s="34">
        <f t="shared" si="0"/>
        <v>0</v>
      </c>
      <c r="J29" s="10">
        <f t="shared" si="0"/>
        <v>-1</v>
      </c>
    </row>
    <row r="30" spans="1:12" ht="27" customHeight="1">
      <c r="A30" s="31" t="s">
        <v>118</v>
      </c>
      <c r="B30" s="27">
        <f t="shared" si="1"/>
        <v>350</v>
      </c>
      <c r="C30" s="28">
        <v>168</v>
      </c>
      <c r="D30" s="28">
        <v>182</v>
      </c>
      <c r="E30" s="51" t="s">
        <v>114</v>
      </c>
      <c r="F30" s="35">
        <f t="shared" si="2"/>
        <v>353</v>
      </c>
      <c r="G30" s="28">
        <v>168</v>
      </c>
      <c r="H30" s="36">
        <v>185</v>
      </c>
      <c r="I30" s="34">
        <f t="shared" ref="I30:J33" si="3">SUM(G30-C30)</f>
        <v>0</v>
      </c>
      <c r="J30" s="10">
        <f t="shared" si="3"/>
        <v>3</v>
      </c>
    </row>
    <row r="31" spans="1:12" ht="27" customHeight="1">
      <c r="A31" s="31" t="s">
        <v>119</v>
      </c>
      <c r="B31" s="27">
        <f t="shared" si="1"/>
        <v>556</v>
      </c>
      <c r="C31" s="28">
        <v>416</v>
      </c>
      <c r="D31" s="28">
        <v>140</v>
      </c>
      <c r="E31" s="51" t="s">
        <v>115</v>
      </c>
      <c r="F31" s="35">
        <f t="shared" si="2"/>
        <v>546</v>
      </c>
      <c r="G31" s="28">
        <v>406</v>
      </c>
      <c r="H31" s="36">
        <v>140</v>
      </c>
      <c r="I31" s="34">
        <f t="shared" si="3"/>
        <v>-10</v>
      </c>
      <c r="J31" s="10">
        <f t="shared" si="3"/>
        <v>0</v>
      </c>
    </row>
    <row r="32" spans="1:12" ht="27" customHeight="1">
      <c r="A32" s="31" t="s">
        <v>142</v>
      </c>
      <c r="B32" s="27">
        <f t="shared" si="1"/>
        <v>322</v>
      </c>
      <c r="C32" s="28">
        <v>102</v>
      </c>
      <c r="D32" s="28">
        <v>220</v>
      </c>
      <c r="E32" s="51" t="s">
        <v>115</v>
      </c>
      <c r="F32" s="35">
        <f t="shared" si="2"/>
        <v>323</v>
      </c>
      <c r="G32" s="28">
        <v>105</v>
      </c>
      <c r="H32" s="36">
        <v>218</v>
      </c>
      <c r="I32" s="34">
        <f t="shared" si="3"/>
        <v>3</v>
      </c>
      <c r="J32" s="10">
        <f t="shared" si="3"/>
        <v>-2</v>
      </c>
    </row>
    <row r="33" spans="1:10" ht="27" customHeight="1" thickBot="1">
      <c r="A33" s="31" t="s">
        <v>146</v>
      </c>
      <c r="B33" s="27">
        <f t="shared" si="1"/>
        <v>178</v>
      </c>
      <c r="C33" s="28">
        <v>84</v>
      </c>
      <c r="D33" s="28">
        <v>94</v>
      </c>
      <c r="E33" s="51" t="s">
        <v>115</v>
      </c>
      <c r="F33" s="37">
        <f t="shared" si="2"/>
        <v>175</v>
      </c>
      <c r="G33" s="38">
        <v>80</v>
      </c>
      <c r="H33" s="39">
        <v>95</v>
      </c>
      <c r="I33" s="34">
        <f t="shared" si="3"/>
        <v>-4</v>
      </c>
      <c r="J33" s="10">
        <f t="shared" si="3"/>
        <v>1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sheetPr>
    <pageSetUpPr fitToPage="1"/>
  </sheetPr>
  <dimension ref="A1:N35"/>
  <sheetViews>
    <sheetView workbookViewId="0">
      <selection activeCell="B4" sqref="B4"/>
    </sheetView>
  </sheetViews>
  <sheetFormatPr defaultRowHeight="16.5"/>
  <cols>
    <col min="7" max="7" width="9.5" bestFit="1" customWidth="1"/>
    <col min="9" max="9" width="9.375" bestFit="1" customWidth="1"/>
  </cols>
  <sheetData>
    <row r="1" spans="1:14" ht="37.5" customHeight="1" thickBot="1">
      <c r="A1" s="3"/>
      <c r="B1" s="4"/>
      <c r="C1" s="4"/>
      <c r="D1" s="5" t="s">
        <v>29</v>
      </c>
      <c r="E1" s="3"/>
      <c r="F1" s="3"/>
      <c r="H1" s="2"/>
      <c r="I1" s="57"/>
    </row>
    <row r="2" spans="1:14" ht="5.25" hidden="1" customHeight="1"/>
    <row r="3" spans="1:14" ht="31.5" customHeight="1">
      <c r="A3" s="184" t="s">
        <v>27</v>
      </c>
      <c r="B3" s="180" t="s">
        <v>165</v>
      </c>
      <c r="C3" s="181"/>
      <c r="D3" s="186"/>
      <c r="E3" s="187" t="s">
        <v>27</v>
      </c>
      <c r="F3" s="191" t="s">
        <v>166</v>
      </c>
      <c r="G3" s="191"/>
      <c r="H3" s="191"/>
      <c r="I3" s="192"/>
      <c r="J3" s="189" t="s">
        <v>168</v>
      </c>
      <c r="K3" s="190"/>
    </row>
    <row r="4" spans="1:14" ht="27.75" customHeight="1">
      <c r="A4" s="185"/>
      <c r="B4" s="7" t="s">
        <v>28</v>
      </c>
      <c r="C4" s="7" t="s">
        <v>0</v>
      </c>
      <c r="D4" s="46" t="s">
        <v>1</v>
      </c>
      <c r="E4" s="188"/>
      <c r="F4" s="41" t="s">
        <v>28</v>
      </c>
      <c r="G4" s="41" t="s">
        <v>0</v>
      </c>
      <c r="H4" s="52" t="s">
        <v>1</v>
      </c>
      <c r="I4" s="58" t="s">
        <v>167</v>
      </c>
      <c r="J4" s="47" t="s">
        <v>0</v>
      </c>
      <c r="K4" s="7" t="s">
        <v>1</v>
      </c>
    </row>
    <row r="5" spans="1:14" ht="29.1" customHeight="1">
      <c r="A5" s="8" t="s">
        <v>26</v>
      </c>
      <c r="B5" s="48">
        <f>C5+D5</f>
        <v>37139</v>
      </c>
      <c r="C5" s="48">
        <f>SUM(C6:C33)</f>
        <v>26442</v>
      </c>
      <c r="D5" s="55">
        <f>SUM(D6:D33)</f>
        <v>10697</v>
      </c>
      <c r="E5" s="59" t="s">
        <v>26</v>
      </c>
      <c r="F5" s="44">
        <f>SUM(F6:F33)</f>
        <v>36603</v>
      </c>
      <c r="G5" s="44">
        <f>SUM(G6:G33)</f>
        <v>26058</v>
      </c>
      <c r="H5" s="53">
        <f>SUM(H6:H33)</f>
        <v>10545</v>
      </c>
      <c r="I5" s="60">
        <f>SUM(I6:I33)</f>
        <v>10370</v>
      </c>
      <c r="J5" s="33">
        <f>SUM(J6:J33)</f>
        <v>-384</v>
      </c>
      <c r="K5" s="9">
        <f>SUM(H5-D5)</f>
        <v>-152</v>
      </c>
      <c r="M5" s="67"/>
      <c r="N5" s="67"/>
    </row>
    <row r="6" spans="1:14" ht="24.95" customHeight="1">
      <c r="A6" s="1" t="s">
        <v>3</v>
      </c>
      <c r="B6" s="27">
        <f t="shared" ref="B6:B33" si="0">C6+D6</f>
        <v>2293</v>
      </c>
      <c r="C6" s="28">
        <v>1365</v>
      </c>
      <c r="D6" s="56">
        <v>928</v>
      </c>
      <c r="E6" s="61" t="s">
        <v>3</v>
      </c>
      <c r="F6" s="27">
        <f>G6+H6</f>
        <v>2267</v>
      </c>
      <c r="G6" s="28">
        <v>1350</v>
      </c>
      <c r="H6" s="54">
        <v>917</v>
      </c>
      <c r="I6" s="36">
        <v>472</v>
      </c>
      <c r="J6" s="68">
        <f>G6-C6</f>
        <v>-15</v>
      </c>
      <c r="K6" s="69">
        <f>H6-D6</f>
        <v>-11</v>
      </c>
    </row>
    <row r="7" spans="1:14" ht="24.95" customHeight="1">
      <c r="A7" s="1" t="s">
        <v>4</v>
      </c>
      <c r="B7" s="27">
        <f t="shared" si="0"/>
        <v>2352</v>
      </c>
      <c r="C7" s="28">
        <v>1685</v>
      </c>
      <c r="D7" s="56">
        <v>667</v>
      </c>
      <c r="E7" s="61" t="s">
        <v>4</v>
      </c>
      <c r="F7" s="27">
        <f t="shared" ref="F7:F33" si="1">G7+H7</f>
        <v>2314</v>
      </c>
      <c r="G7" s="28">
        <v>1661</v>
      </c>
      <c r="H7" s="54">
        <v>653</v>
      </c>
      <c r="I7" s="36">
        <v>928</v>
      </c>
      <c r="J7" s="68">
        <f t="shared" ref="J7:J33" si="2">G7-C7</f>
        <v>-24</v>
      </c>
      <c r="K7" s="69">
        <f t="shared" ref="K7:K33" si="3">H7-D7</f>
        <v>-14</v>
      </c>
    </row>
    <row r="8" spans="1:14" ht="24.95" customHeight="1">
      <c r="A8" s="1" t="s">
        <v>5</v>
      </c>
      <c r="B8" s="27">
        <f t="shared" si="0"/>
        <v>7713</v>
      </c>
      <c r="C8" s="28">
        <v>4779</v>
      </c>
      <c r="D8" s="56">
        <v>2934</v>
      </c>
      <c r="E8" s="61" t="s">
        <v>5</v>
      </c>
      <c r="F8" s="27">
        <f t="shared" si="1"/>
        <v>7574</v>
      </c>
      <c r="G8" s="28">
        <v>4696</v>
      </c>
      <c r="H8" s="54">
        <v>2878</v>
      </c>
      <c r="I8" s="36">
        <v>3910</v>
      </c>
      <c r="J8" s="68">
        <f t="shared" si="2"/>
        <v>-83</v>
      </c>
      <c r="K8" s="69">
        <f t="shared" si="3"/>
        <v>-56</v>
      </c>
    </row>
    <row r="9" spans="1:14" ht="24.95" customHeight="1">
      <c r="A9" s="1" t="s">
        <v>61</v>
      </c>
      <c r="B9" s="27">
        <f t="shared" si="0"/>
        <v>3159</v>
      </c>
      <c r="C9" s="28">
        <v>2184</v>
      </c>
      <c r="D9" s="56">
        <v>975</v>
      </c>
      <c r="E9" s="61" t="s">
        <v>61</v>
      </c>
      <c r="F9" s="27">
        <f t="shared" si="1"/>
        <v>3124</v>
      </c>
      <c r="G9" s="28">
        <v>2155</v>
      </c>
      <c r="H9" s="54">
        <v>969</v>
      </c>
      <c r="I9" s="36">
        <v>978</v>
      </c>
      <c r="J9" s="68">
        <f t="shared" si="2"/>
        <v>-29</v>
      </c>
      <c r="K9" s="69">
        <f t="shared" si="3"/>
        <v>-6</v>
      </c>
    </row>
    <row r="10" spans="1:14" ht="24.95" customHeight="1">
      <c r="A10" s="1" t="s">
        <v>6</v>
      </c>
      <c r="B10" s="27">
        <f t="shared" si="0"/>
        <v>108</v>
      </c>
      <c r="C10" s="28">
        <v>63</v>
      </c>
      <c r="D10" s="56">
        <v>45</v>
      </c>
      <c r="E10" s="61" t="s">
        <v>6</v>
      </c>
      <c r="F10" s="27">
        <f t="shared" si="1"/>
        <v>110</v>
      </c>
      <c r="G10" s="28">
        <v>66</v>
      </c>
      <c r="H10" s="54">
        <v>44</v>
      </c>
      <c r="I10" s="36">
        <v>33</v>
      </c>
      <c r="J10" s="68">
        <f t="shared" si="2"/>
        <v>3</v>
      </c>
      <c r="K10" s="69">
        <f t="shared" si="3"/>
        <v>-1</v>
      </c>
    </row>
    <row r="11" spans="1:14" ht="24.95" customHeight="1">
      <c r="A11" s="1" t="s">
        <v>7</v>
      </c>
      <c r="B11" s="27">
        <f t="shared" si="0"/>
        <v>538</v>
      </c>
      <c r="C11" s="28">
        <v>428</v>
      </c>
      <c r="D11" s="56">
        <v>110</v>
      </c>
      <c r="E11" s="61" t="s">
        <v>7</v>
      </c>
      <c r="F11" s="27">
        <f t="shared" si="1"/>
        <v>529</v>
      </c>
      <c r="G11" s="28">
        <v>419</v>
      </c>
      <c r="H11" s="54">
        <v>110</v>
      </c>
      <c r="I11" s="36">
        <v>57</v>
      </c>
      <c r="J11" s="68">
        <f t="shared" si="2"/>
        <v>-9</v>
      </c>
      <c r="K11" s="69">
        <f t="shared" si="3"/>
        <v>0</v>
      </c>
    </row>
    <row r="12" spans="1:14" ht="24.95" customHeight="1">
      <c r="A12" s="1" t="s">
        <v>8</v>
      </c>
      <c r="B12" s="27">
        <f t="shared" si="0"/>
        <v>2111</v>
      </c>
      <c r="C12" s="28">
        <v>1914</v>
      </c>
      <c r="D12" s="56">
        <v>197</v>
      </c>
      <c r="E12" s="61" t="s">
        <v>8</v>
      </c>
      <c r="F12" s="27">
        <f t="shared" si="1"/>
        <v>2080</v>
      </c>
      <c r="G12" s="28">
        <v>1891</v>
      </c>
      <c r="H12" s="54">
        <v>189</v>
      </c>
      <c r="I12" s="36">
        <v>205</v>
      </c>
      <c r="J12" s="68">
        <f t="shared" si="2"/>
        <v>-23</v>
      </c>
      <c r="K12" s="69">
        <f t="shared" si="3"/>
        <v>-8</v>
      </c>
    </row>
    <row r="13" spans="1:14" ht="24.95" customHeight="1">
      <c r="A13" s="1" t="s">
        <v>9</v>
      </c>
      <c r="B13" s="27">
        <f t="shared" si="0"/>
        <v>933</v>
      </c>
      <c r="C13" s="28">
        <v>683</v>
      </c>
      <c r="D13" s="56">
        <v>250</v>
      </c>
      <c r="E13" s="61" t="s">
        <v>9</v>
      </c>
      <c r="F13" s="27">
        <f t="shared" si="1"/>
        <v>914</v>
      </c>
      <c r="G13" s="28">
        <v>669</v>
      </c>
      <c r="H13" s="54">
        <v>245</v>
      </c>
      <c r="I13" s="36">
        <v>261</v>
      </c>
      <c r="J13" s="68">
        <f t="shared" si="2"/>
        <v>-14</v>
      </c>
      <c r="K13" s="69">
        <f t="shared" si="3"/>
        <v>-5</v>
      </c>
    </row>
    <row r="14" spans="1:14" ht="24.95" customHeight="1">
      <c r="A14" s="1" t="s">
        <v>10</v>
      </c>
      <c r="B14" s="27">
        <f t="shared" si="0"/>
        <v>893</v>
      </c>
      <c r="C14" s="28">
        <v>784</v>
      </c>
      <c r="D14" s="56">
        <v>109</v>
      </c>
      <c r="E14" s="61" t="s">
        <v>10</v>
      </c>
      <c r="F14" s="27">
        <f t="shared" si="1"/>
        <v>877</v>
      </c>
      <c r="G14" s="28">
        <v>770</v>
      </c>
      <c r="H14" s="54">
        <v>107</v>
      </c>
      <c r="I14" s="36">
        <v>114</v>
      </c>
      <c r="J14" s="68">
        <f t="shared" si="2"/>
        <v>-14</v>
      </c>
      <c r="K14" s="69">
        <f t="shared" si="3"/>
        <v>-2</v>
      </c>
    </row>
    <row r="15" spans="1:14" ht="24.95" customHeight="1">
      <c r="A15" s="1" t="s">
        <v>11</v>
      </c>
      <c r="B15" s="27">
        <f t="shared" si="0"/>
        <v>4009</v>
      </c>
      <c r="C15" s="28">
        <v>3399</v>
      </c>
      <c r="D15" s="56">
        <v>610</v>
      </c>
      <c r="E15" s="61" t="s">
        <v>11</v>
      </c>
      <c r="F15" s="27">
        <f t="shared" si="1"/>
        <v>3944</v>
      </c>
      <c r="G15" s="28">
        <v>3339</v>
      </c>
      <c r="H15" s="54">
        <v>605</v>
      </c>
      <c r="I15" s="36">
        <v>345</v>
      </c>
      <c r="J15" s="68">
        <f t="shared" si="2"/>
        <v>-60</v>
      </c>
      <c r="K15" s="69">
        <f t="shared" si="3"/>
        <v>-5</v>
      </c>
    </row>
    <row r="16" spans="1:14" ht="24.95" customHeight="1">
      <c r="A16" s="1" t="s">
        <v>12</v>
      </c>
      <c r="B16" s="27">
        <f t="shared" si="0"/>
        <v>3227</v>
      </c>
      <c r="C16" s="28">
        <v>2752</v>
      </c>
      <c r="D16" s="56">
        <v>475</v>
      </c>
      <c r="E16" s="61" t="s">
        <v>12</v>
      </c>
      <c r="F16" s="27">
        <f t="shared" si="1"/>
        <v>3198</v>
      </c>
      <c r="G16" s="28">
        <v>2732</v>
      </c>
      <c r="H16" s="54">
        <v>466</v>
      </c>
      <c r="I16" s="36">
        <v>503</v>
      </c>
      <c r="J16" s="68">
        <f t="shared" si="2"/>
        <v>-20</v>
      </c>
      <c r="K16" s="69">
        <f t="shared" si="3"/>
        <v>-9</v>
      </c>
    </row>
    <row r="17" spans="1:13" ht="24.95" customHeight="1">
      <c r="A17" s="1" t="s">
        <v>13</v>
      </c>
      <c r="B17" s="27">
        <f t="shared" si="0"/>
        <v>1827</v>
      </c>
      <c r="C17" s="28">
        <v>1630</v>
      </c>
      <c r="D17" s="56">
        <v>197</v>
      </c>
      <c r="E17" s="61" t="s">
        <v>13</v>
      </c>
      <c r="F17" s="27">
        <f t="shared" si="1"/>
        <v>1794</v>
      </c>
      <c r="G17" s="28">
        <v>1606</v>
      </c>
      <c r="H17" s="54">
        <v>188</v>
      </c>
      <c r="I17" s="36">
        <v>143</v>
      </c>
      <c r="J17" s="68">
        <f t="shared" si="2"/>
        <v>-24</v>
      </c>
      <c r="K17" s="69">
        <f t="shared" si="3"/>
        <v>-9</v>
      </c>
    </row>
    <row r="18" spans="1:13" ht="24.95" customHeight="1">
      <c r="A18" s="1" t="s">
        <v>116</v>
      </c>
      <c r="B18" s="27">
        <f t="shared" si="0"/>
        <v>114</v>
      </c>
      <c r="C18" s="28">
        <v>40</v>
      </c>
      <c r="D18" s="56">
        <v>74</v>
      </c>
      <c r="E18" s="61" t="s">
        <v>116</v>
      </c>
      <c r="F18" s="27">
        <f t="shared" si="1"/>
        <v>112</v>
      </c>
      <c r="G18" s="28">
        <v>40</v>
      </c>
      <c r="H18" s="54">
        <v>72</v>
      </c>
      <c r="I18" s="36">
        <v>52</v>
      </c>
      <c r="J18" s="68">
        <f t="shared" si="2"/>
        <v>0</v>
      </c>
      <c r="K18" s="69">
        <f t="shared" si="3"/>
        <v>-2</v>
      </c>
    </row>
    <row r="19" spans="1:13" ht="24.95" customHeight="1">
      <c r="A19" s="1" t="s">
        <v>14</v>
      </c>
      <c r="B19" s="27">
        <f t="shared" si="0"/>
        <v>2265</v>
      </c>
      <c r="C19" s="28">
        <v>1813</v>
      </c>
      <c r="D19" s="56">
        <v>452</v>
      </c>
      <c r="E19" s="61" t="s">
        <v>14</v>
      </c>
      <c r="F19" s="27">
        <f t="shared" si="1"/>
        <v>2242</v>
      </c>
      <c r="G19" s="28">
        <v>1788</v>
      </c>
      <c r="H19" s="54">
        <v>454</v>
      </c>
      <c r="I19" s="36">
        <v>150</v>
      </c>
      <c r="J19" s="68">
        <f t="shared" si="2"/>
        <v>-25</v>
      </c>
      <c r="K19" s="69">
        <f t="shared" si="3"/>
        <v>2</v>
      </c>
      <c r="M19" s="21"/>
    </row>
    <row r="20" spans="1:13" ht="24.95" customHeight="1">
      <c r="A20" s="1" t="s">
        <v>17</v>
      </c>
      <c r="B20" s="27">
        <f t="shared" si="0"/>
        <v>963</v>
      </c>
      <c r="C20" s="28">
        <v>497</v>
      </c>
      <c r="D20" s="56">
        <v>466</v>
      </c>
      <c r="E20" s="61" t="s">
        <v>17</v>
      </c>
      <c r="F20" s="27">
        <f t="shared" si="1"/>
        <v>958</v>
      </c>
      <c r="G20" s="28">
        <v>492</v>
      </c>
      <c r="H20" s="54">
        <v>466</v>
      </c>
      <c r="I20" s="36">
        <v>536</v>
      </c>
      <c r="J20" s="68">
        <f t="shared" si="2"/>
        <v>-5</v>
      </c>
      <c r="K20" s="69">
        <f t="shared" si="3"/>
        <v>0</v>
      </c>
    </row>
    <row r="21" spans="1:13" ht="24.95" customHeight="1">
      <c r="A21" s="1" t="s">
        <v>18</v>
      </c>
      <c r="B21" s="27">
        <f t="shared" si="0"/>
        <v>522</v>
      </c>
      <c r="C21" s="28">
        <v>263</v>
      </c>
      <c r="D21" s="56">
        <v>259</v>
      </c>
      <c r="E21" s="61" t="s">
        <v>18</v>
      </c>
      <c r="F21" s="27">
        <f t="shared" si="1"/>
        <v>499</v>
      </c>
      <c r="G21" s="28">
        <v>248</v>
      </c>
      <c r="H21" s="54">
        <v>251</v>
      </c>
      <c r="I21" s="36">
        <v>291</v>
      </c>
      <c r="J21" s="68">
        <f t="shared" si="2"/>
        <v>-15</v>
      </c>
      <c r="K21" s="69">
        <f t="shared" si="3"/>
        <v>-8</v>
      </c>
    </row>
    <row r="22" spans="1:13" ht="24.95" customHeight="1">
      <c r="A22" s="1" t="s">
        <v>19</v>
      </c>
      <c r="B22" s="27">
        <f t="shared" si="0"/>
        <v>203</v>
      </c>
      <c r="C22" s="28">
        <v>80</v>
      </c>
      <c r="D22" s="56">
        <v>123</v>
      </c>
      <c r="E22" s="61" t="s">
        <v>19</v>
      </c>
      <c r="F22" s="27">
        <f t="shared" si="1"/>
        <v>198</v>
      </c>
      <c r="G22" s="28">
        <v>76</v>
      </c>
      <c r="H22" s="54">
        <v>122</v>
      </c>
      <c r="I22" s="36">
        <v>120</v>
      </c>
      <c r="J22" s="68">
        <f t="shared" si="2"/>
        <v>-4</v>
      </c>
      <c r="K22" s="69">
        <f t="shared" si="3"/>
        <v>-1</v>
      </c>
    </row>
    <row r="23" spans="1:13" ht="24.95" customHeight="1">
      <c r="A23" s="1" t="s">
        <v>20</v>
      </c>
      <c r="B23" s="27">
        <f t="shared" si="0"/>
        <v>233</v>
      </c>
      <c r="C23" s="28">
        <v>141</v>
      </c>
      <c r="D23" s="56">
        <v>92</v>
      </c>
      <c r="E23" s="61" t="s">
        <v>20</v>
      </c>
      <c r="F23" s="27">
        <f t="shared" si="1"/>
        <v>236</v>
      </c>
      <c r="G23" s="28">
        <v>143</v>
      </c>
      <c r="H23" s="54">
        <v>93</v>
      </c>
      <c r="I23" s="36">
        <v>61</v>
      </c>
      <c r="J23" s="68">
        <f t="shared" si="2"/>
        <v>2</v>
      </c>
      <c r="K23" s="69">
        <f t="shared" si="3"/>
        <v>1</v>
      </c>
    </row>
    <row r="24" spans="1:13" ht="24.95" customHeight="1">
      <c r="A24" s="1" t="s">
        <v>21</v>
      </c>
      <c r="B24" s="27">
        <f t="shared" si="0"/>
        <v>227</v>
      </c>
      <c r="C24" s="28">
        <v>126</v>
      </c>
      <c r="D24" s="56">
        <v>101</v>
      </c>
      <c r="E24" s="61" t="s">
        <v>21</v>
      </c>
      <c r="F24" s="27">
        <f t="shared" si="1"/>
        <v>228</v>
      </c>
      <c r="G24" s="28">
        <v>124</v>
      </c>
      <c r="H24" s="54">
        <v>104</v>
      </c>
      <c r="I24" s="36">
        <v>40</v>
      </c>
      <c r="J24" s="68">
        <f t="shared" si="2"/>
        <v>-2</v>
      </c>
      <c r="K24" s="69">
        <f t="shared" si="3"/>
        <v>3</v>
      </c>
    </row>
    <row r="25" spans="1:13" ht="24.95" customHeight="1">
      <c r="A25" s="1" t="s">
        <v>22</v>
      </c>
      <c r="B25" s="27">
        <f t="shared" si="0"/>
        <v>723</v>
      </c>
      <c r="C25" s="28">
        <v>428</v>
      </c>
      <c r="D25" s="56">
        <v>295</v>
      </c>
      <c r="E25" s="61" t="s">
        <v>22</v>
      </c>
      <c r="F25" s="27">
        <f t="shared" si="1"/>
        <v>717</v>
      </c>
      <c r="G25" s="28">
        <v>423</v>
      </c>
      <c r="H25" s="54">
        <v>294</v>
      </c>
      <c r="I25" s="36">
        <v>181</v>
      </c>
      <c r="J25" s="68">
        <f t="shared" si="2"/>
        <v>-5</v>
      </c>
      <c r="K25" s="69">
        <f t="shared" si="3"/>
        <v>-1</v>
      </c>
    </row>
    <row r="26" spans="1:13" ht="24.95" customHeight="1">
      <c r="A26" s="1" t="s">
        <v>23</v>
      </c>
      <c r="B26" s="27">
        <f t="shared" si="0"/>
        <v>780</v>
      </c>
      <c r="C26" s="28">
        <v>435</v>
      </c>
      <c r="D26" s="56">
        <v>345</v>
      </c>
      <c r="E26" s="61" t="s">
        <v>23</v>
      </c>
      <c r="F26" s="27">
        <f t="shared" si="1"/>
        <v>770</v>
      </c>
      <c r="G26" s="28">
        <v>429</v>
      </c>
      <c r="H26" s="54">
        <v>341</v>
      </c>
      <c r="I26" s="36">
        <v>204</v>
      </c>
      <c r="J26" s="68">
        <f t="shared" si="2"/>
        <v>-6</v>
      </c>
      <c r="K26" s="69">
        <f t="shared" si="3"/>
        <v>-4</v>
      </c>
    </row>
    <row r="27" spans="1:13" ht="24.95" customHeight="1">
      <c r="A27" s="1" t="s">
        <v>24</v>
      </c>
      <c r="B27" s="27">
        <f t="shared" si="0"/>
        <v>190</v>
      </c>
      <c r="C27" s="28">
        <v>78</v>
      </c>
      <c r="D27" s="56">
        <v>112</v>
      </c>
      <c r="E27" s="61" t="s">
        <v>24</v>
      </c>
      <c r="F27" s="27">
        <f t="shared" si="1"/>
        <v>188</v>
      </c>
      <c r="G27" s="28">
        <v>79</v>
      </c>
      <c r="H27" s="54">
        <v>109</v>
      </c>
      <c r="I27" s="36">
        <v>70</v>
      </c>
      <c r="J27" s="68">
        <f t="shared" si="2"/>
        <v>1</v>
      </c>
      <c r="K27" s="69">
        <f t="shared" si="3"/>
        <v>-3</v>
      </c>
    </row>
    <row r="28" spans="1:13" ht="24.95" customHeight="1">
      <c r="A28" s="1" t="s">
        <v>25</v>
      </c>
      <c r="B28" s="27">
        <f t="shared" si="0"/>
        <v>244</v>
      </c>
      <c r="C28" s="28">
        <v>83</v>
      </c>
      <c r="D28" s="56">
        <v>161</v>
      </c>
      <c r="E28" s="61" t="s">
        <v>25</v>
      </c>
      <c r="F28" s="27">
        <f t="shared" si="1"/>
        <v>243</v>
      </c>
      <c r="G28" s="28">
        <v>83</v>
      </c>
      <c r="H28" s="54">
        <v>160</v>
      </c>
      <c r="I28" s="36">
        <v>101</v>
      </c>
      <c r="J28" s="68">
        <f t="shared" si="2"/>
        <v>0</v>
      </c>
      <c r="K28" s="69">
        <f t="shared" si="3"/>
        <v>-1</v>
      </c>
    </row>
    <row r="29" spans="1:13" ht="24.95" customHeight="1">
      <c r="A29" s="1" t="s">
        <v>67</v>
      </c>
      <c r="B29" s="27">
        <f t="shared" si="0"/>
        <v>115</v>
      </c>
      <c r="C29" s="28">
        <v>33</v>
      </c>
      <c r="D29" s="56">
        <v>82</v>
      </c>
      <c r="E29" s="61" t="s">
        <v>67</v>
      </c>
      <c r="F29" s="27">
        <f t="shared" si="1"/>
        <v>116</v>
      </c>
      <c r="G29" s="28">
        <v>33</v>
      </c>
      <c r="H29" s="54">
        <v>83</v>
      </c>
      <c r="I29" s="36">
        <v>97</v>
      </c>
      <c r="J29" s="68">
        <f t="shared" si="2"/>
        <v>0</v>
      </c>
      <c r="K29" s="69">
        <f t="shared" si="3"/>
        <v>1</v>
      </c>
    </row>
    <row r="30" spans="1:13" ht="27" customHeight="1">
      <c r="A30" s="1" t="s">
        <v>118</v>
      </c>
      <c r="B30" s="27">
        <f t="shared" si="0"/>
        <v>353</v>
      </c>
      <c r="C30" s="28">
        <v>168</v>
      </c>
      <c r="D30" s="56">
        <v>185</v>
      </c>
      <c r="E30" s="62" t="s">
        <v>114</v>
      </c>
      <c r="F30" s="27">
        <f t="shared" si="1"/>
        <v>352</v>
      </c>
      <c r="G30" s="28">
        <v>168</v>
      </c>
      <c r="H30" s="54">
        <v>184</v>
      </c>
      <c r="I30" s="36">
        <v>144</v>
      </c>
      <c r="J30" s="68">
        <f t="shared" si="2"/>
        <v>0</v>
      </c>
      <c r="K30" s="69">
        <f t="shared" si="3"/>
        <v>-1</v>
      </c>
    </row>
    <row r="31" spans="1:13" ht="27" customHeight="1">
      <c r="A31" s="1" t="s">
        <v>119</v>
      </c>
      <c r="B31" s="27">
        <f t="shared" si="0"/>
        <v>546</v>
      </c>
      <c r="C31" s="28">
        <v>406</v>
      </c>
      <c r="D31" s="56">
        <v>140</v>
      </c>
      <c r="E31" s="62" t="s">
        <v>115</v>
      </c>
      <c r="F31" s="27">
        <f t="shared" si="1"/>
        <v>529</v>
      </c>
      <c r="G31" s="28">
        <v>399</v>
      </c>
      <c r="H31" s="54">
        <v>130</v>
      </c>
      <c r="I31" s="36">
        <v>111</v>
      </c>
      <c r="J31" s="68">
        <f t="shared" si="2"/>
        <v>-7</v>
      </c>
      <c r="K31" s="69">
        <f t="shared" si="3"/>
        <v>-10</v>
      </c>
    </row>
    <row r="32" spans="1:13" ht="27" customHeight="1">
      <c r="A32" s="1" t="s">
        <v>142</v>
      </c>
      <c r="B32" s="27">
        <f t="shared" si="0"/>
        <v>323</v>
      </c>
      <c r="C32" s="28">
        <v>105</v>
      </c>
      <c r="D32" s="56">
        <v>218</v>
      </c>
      <c r="E32" s="62" t="s">
        <v>142</v>
      </c>
      <c r="F32" s="27">
        <f t="shared" si="1"/>
        <v>320</v>
      </c>
      <c r="G32" s="28">
        <v>103</v>
      </c>
      <c r="H32" s="54">
        <v>217</v>
      </c>
      <c r="I32" s="36">
        <v>194</v>
      </c>
      <c r="J32" s="68">
        <f t="shared" si="2"/>
        <v>-2</v>
      </c>
      <c r="K32" s="69">
        <f t="shared" si="3"/>
        <v>-1</v>
      </c>
    </row>
    <row r="33" spans="1:11" ht="27" customHeight="1" thickBot="1">
      <c r="A33" s="1" t="s">
        <v>146</v>
      </c>
      <c r="B33" s="27">
        <f t="shared" si="0"/>
        <v>175</v>
      </c>
      <c r="C33" s="28">
        <v>80</v>
      </c>
      <c r="D33" s="56">
        <v>95</v>
      </c>
      <c r="E33" s="63" t="s">
        <v>146</v>
      </c>
      <c r="F33" s="64">
        <f t="shared" si="1"/>
        <v>170</v>
      </c>
      <c r="G33" s="38">
        <v>76</v>
      </c>
      <c r="H33" s="65">
        <v>94</v>
      </c>
      <c r="I33" s="39">
        <v>69</v>
      </c>
      <c r="J33" s="68">
        <f t="shared" si="2"/>
        <v>-4</v>
      </c>
      <c r="K33" s="69">
        <f t="shared" si="3"/>
        <v>-1</v>
      </c>
    </row>
    <row r="34" spans="1:11">
      <c r="A34" s="12"/>
    </row>
    <row r="35" spans="1:11">
      <c r="A35" s="12"/>
    </row>
  </sheetData>
  <mergeCells count="5">
    <mergeCell ref="A3:A4"/>
    <mergeCell ref="B3:D3"/>
    <mergeCell ref="E3:E4"/>
    <mergeCell ref="J3:K3"/>
    <mergeCell ref="F3:I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sheetPr>
    <pageSetUpPr fitToPage="1"/>
  </sheetPr>
  <dimension ref="A1:O35"/>
  <sheetViews>
    <sheetView workbookViewId="0">
      <selection activeCell="B4" sqref="B4"/>
    </sheetView>
  </sheetViews>
  <sheetFormatPr defaultRowHeight="16.5"/>
  <cols>
    <col min="8" max="8" width="9.5" bestFit="1" customWidth="1"/>
    <col min="10" max="10" width="9.375" bestFit="1" customWidth="1"/>
  </cols>
  <sheetData>
    <row r="1" spans="1:15" ht="37.5" customHeight="1" thickBot="1">
      <c r="A1" s="3"/>
      <c r="B1" s="4"/>
      <c r="C1" s="4"/>
      <c r="D1" s="5" t="s">
        <v>29</v>
      </c>
      <c r="E1" s="5"/>
      <c r="F1" s="3"/>
      <c r="G1" s="3"/>
      <c r="I1" s="2"/>
      <c r="J1" s="57"/>
    </row>
    <row r="2" spans="1:15" ht="5.25" hidden="1" customHeight="1"/>
    <row r="3" spans="1:15" ht="31.5" customHeight="1">
      <c r="A3" s="184" t="s">
        <v>27</v>
      </c>
      <c r="B3" s="169" t="s">
        <v>166</v>
      </c>
      <c r="C3" s="194"/>
      <c r="D3" s="194"/>
      <c r="E3" s="195"/>
      <c r="F3" s="193" t="s">
        <v>27</v>
      </c>
      <c r="G3" s="191" t="s">
        <v>169</v>
      </c>
      <c r="H3" s="191"/>
      <c r="I3" s="191"/>
      <c r="J3" s="192"/>
      <c r="K3" s="189" t="s">
        <v>168</v>
      </c>
      <c r="L3" s="190"/>
    </row>
    <row r="4" spans="1:15" ht="27.75" customHeight="1">
      <c r="A4" s="185"/>
      <c r="B4" s="7" t="s">
        <v>28</v>
      </c>
      <c r="C4" s="7" t="s">
        <v>0</v>
      </c>
      <c r="D4" s="73" t="s">
        <v>1</v>
      </c>
      <c r="E4" s="58" t="s">
        <v>167</v>
      </c>
      <c r="F4" s="168"/>
      <c r="G4" s="41" t="s">
        <v>28</v>
      </c>
      <c r="H4" s="41" t="s">
        <v>0</v>
      </c>
      <c r="I4" s="52" t="s">
        <v>1</v>
      </c>
      <c r="J4" s="58" t="s">
        <v>167</v>
      </c>
      <c r="K4" s="66" t="s">
        <v>0</v>
      </c>
      <c r="L4" s="7" t="s">
        <v>1</v>
      </c>
    </row>
    <row r="5" spans="1:15" ht="29.1" customHeight="1">
      <c r="A5" s="8" t="s">
        <v>26</v>
      </c>
      <c r="B5" s="44">
        <f>SUM(B6:B33)</f>
        <v>36603</v>
      </c>
      <c r="C5" s="44">
        <f>SUM(C6:C33)</f>
        <v>26058</v>
      </c>
      <c r="D5" s="53">
        <f>SUM(D6:D33)</f>
        <v>10545</v>
      </c>
      <c r="E5" s="60">
        <f>SUM(E6:E33)</f>
        <v>10370</v>
      </c>
      <c r="F5" s="70" t="s">
        <v>26</v>
      </c>
      <c r="G5" s="44">
        <f>SUM(G6:G33)</f>
        <v>36102</v>
      </c>
      <c r="H5" s="44">
        <f>SUM(H6:H33)</f>
        <v>25647</v>
      </c>
      <c r="I5" s="53">
        <f>SUM(I6:I33)</f>
        <v>10455</v>
      </c>
      <c r="J5" s="60">
        <f>SUM(J6:J33)</f>
        <v>10481</v>
      </c>
      <c r="K5" s="33">
        <f>SUM(K6:K33)</f>
        <v>-411</v>
      </c>
      <c r="L5" s="9">
        <f>SUM(I5-D5)</f>
        <v>-90</v>
      </c>
      <c r="N5" s="67"/>
      <c r="O5" s="67"/>
    </row>
    <row r="6" spans="1:15" ht="24.95" customHeight="1">
      <c r="A6" s="1" t="s">
        <v>3</v>
      </c>
      <c r="B6" s="27">
        <f>C6+D6</f>
        <v>2267</v>
      </c>
      <c r="C6" s="28">
        <v>1350</v>
      </c>
      <c r="D6" s="54">
        <v>917</v>
      </c>
      <c r="E6" s="36">
        <v>472</v>
      </c>
      <c r="F6" s="71" t="s">
        <v>3</v>
      </c>
      <c r="G6" s="27">
        <f>H6+I6</f>
        <v>2240</v>
      </c>
      <c r="H6" s="28">
        <v>1327</v>
      </c>
      <c r="I6" s="54">
        <v>913</v>
      </c>
      <c r="J6" s="36">
        <v>475</v>
      </c>
      <c r="K6" s="68">
        <f t="shared" ref="K6:K33" si="0">H6-C6</f>
        <v>-23</v>
      </c>
      <c r="L6" s="69">
        <f t="shared" ref="L6:L33" si="1">I6-D6</f>
        <v>-4</v>
      </c>
    </row>
    <row r="7" spans="1:15" ht="24.95" customHeight="1">
      <c r="A7" s="1" t="s">
        <v>4</v>
      </c>
      <c r="B7" s="27">
        <f t="shared" ref="B7:B33" si="2">C7+D7</f>
        <v>2314</v>
      </c>
      <c r="C7" s="28">
        <v>1661</v>
      </c>
      <c r="D7" s="54">
        <v>653</v>
      </c>
      <c r="E7" s="36">
        <v>928</v>
      </c>
      <c r="F7" s="71" t="s">
        <v>4</v>
      </c>
      <c r="G7" s="27">
        <f t="shared" ref="G7:G33" si="3">H7+I7</f>
        <v>2271</v>
      </c>
      <c r="H7" s="28">
        <v>1628</v>
      </c>
      <c r="I7" s="54">
        <v>643</v>
      </c>
      <c r="J7" s="36">
        <v>934</v>
      </c>
      <c r="K7" s="68">
        <f t="shared" si="0"/>
        <v>-33</v>
      </c>
      <c r="L7" s="69">
        <f t="shared" si="1"/>
        <v>-10</v>
      </c>
    </row>
    <row r="8" spans="1:15" ht="24.95" customHeight="1">
      <c r="A8" s="1" t="s">
        <v>5</v>
      </c>
      <c r="B8" s="27">
        <f t="shared" si="2"/>
        <v>7574</v>
      </c>
      <c r="C8" s="28">
        <v>4696</v>
      </c>
      <c r="D8" s="54">
        <v>2878</v>
      </c>
      <c r="E8" s="36">
        <v>3910</v>
      </c>
      <c r="F8" s="71" t="s">
        <v>5</v>
      </c>
      <c r="G8" s="27">
        <f t="shared" si="3"/>
        <v>7468</v>
      </c>
      <c r="H8" s="28">
        <v>4623</v>
      </c>
      <c r="I8" s="54">
        <v>2845</v>
      </c>
      <c r="J8" s="36">
        <v>3969</v>
      </c>
      <c r="K8" s="68">
        <f t="shared" si="0"/>
        <v>-73</v>
      </c>
      <c r="L8" s="69">
        <f t="shared" si="1"/>
        <v>-33</v>
      </c>
    </row>
    <row r="9" spans="1:15" ht="24.95" customHeight="1">
      <c r="A9" s="1" t="s">
        <v>61</v>
      </c>
      <c r="B9" s="27">
        <f t="shared" si="2"/>
        <v>3124</v>
      </c>
      <c r="C9" s="28">
        <v>2155</v>
      </c>
      <c r="D9" s="54">
        <v>969</v>
      </c>
      <c r="E9" s="36">
        <v>978</v>
      </c>
      <c r="F9" s="71" t="s">
        <v>61</v>
      </c>
      <c r="G9" s="27">
        <f t="shared" si="3"/>
        <v>3061</v>
      </c>
      <c r="H9" s="28">
        <v>2101</v>
      </c>
      <c r="I9" s="54">
        <v>960</v>
      </c>
      <c r="J9" s="36">
        <v>1001</v>
      </c>
      <c r="K9" s="68">
        <f t="shared" si="0"/>
        <v>-54</v>
      </c>
      <c r="L9" s="69">
        <f t="shared" si="1"/>
        <v>-9</v>
      </c>
    </row>
    <row r="10" spans="1:15" ht="24.95" customHeight="1">
      <c r="A10" s="1" t="s">
        <v>6</v>
      </c>
      <c r="B10" s="27">
        <f t="shared" si="2"/>
        <v>110</v>
      </c>
      <c r="C10" s="28">
        <v>66</v>
      </c>
      <c r="D10" s="54">
        <v>44</v>
      </c>
      <c r="E10" s="36">
        <v>33</v>
      </c>
      <c r="F10" s="71" t="s">
        <v>6</v>
      </c>
      <c r="G10" s="27">
        <f t="shared" si="3"/>
        <v>104</v>
      </c>
      <c r="H10" s="28">
        <v>61</v>
      </c>
      <c r="I10" s="54">
        <v>43</v>
      </c>
      <c r="J10" s="36">
        <v>35</v>
      </c>
      <c r="K10" s="68">
        <f t="shared" si="0"/>
        <v>-5</v>
      </c>
      <c r="L10" s="69">
        <f t="shared" si="1"/>
        <v>-1</v>
      </c>
    </row>
    <row r="11" spans="1:15" ht="24.95" customHeight="1">
      <c r="A11" s="1" t="s">
        <v>7</v>
      </c>
      <c r="B11" s="27">
        <f t="shared" si="2"/>
        <v>529</v>
      </c>
      <c r="C11" s="28">
        <v>419</v>
      </c>
      <c r="D11" s="54">
        <v>110</v>
      </c>
      <c r="E11" s="36">
        <v>57</v>
      </c>
      <c r="F11" s="71" t="s">
        <v>7</v>
      </c>
      <c r="G11" s="27">
        <f t="shared" si="3"/>
        <v>526</v>
      </c>
      <c r="H11" s="28">
        <v>416</v>
      </c>
      <c r="I11" s="54">
        <v>110</v>
      </c>
      <c r="J11" s="36">
        <v>56</v>
      </c>
      <c r="K11" s="68">
        <f t="shared" si="0"/>
        <v>-3</v>
      </c>
      <c r="L11" s="69">
        <f t="shared" si="1"/>
        <v>0</v>
      </c>
    </row>
    <row r="12" spans="1:15" ht="24.95" customHeight="1">
      <c r="A12" s="1" t="s">
        <v>8</v>
      </c>
      <c r="B12" s="27">
        <f t="shared" si="2"/>
        <v>2080</v>
      </c>
      <c r="C12" s="28">
        <v>1891</v>
      </c>
      <c r="D12" s="54">
        <v>189</v>
      </c>
      <c r="E12" s="36">
        <v>205</v>
      </c>
      <c r="F12" s="71" t="s">
        <v>8</v>
      </c>
      <c r="G12" s="27">
        <f t="shared" si="3"/>
        <v>2035</v>
      </c>
      <c r="H12" s="28">
        <v>1856</v>
      </c>
      <c r="I12" s="54">
        <v>179</v>
      </c>
      <c r="J12" s="36">
        <v>209</v>
      </c>
      <c r="K12" s="68">
        <f t="shared" si="0"/>
        <v>-35</v>
      </c>
      <c r="L12" s="69">
        <f t="shared" si="1"/>
        <v>-10</v>
      </c>
    </row>
    <row r="13" spans="1:15" ht="24.95" customHeight="1">
      <c r="A13" s="1" t="s">
        <v>9</v>
      </c>
      <c r="B13" s="27">
        <f t="shared" si="2"/>
        <v>914</v>
      </c>
      <c r="C13" s="28">
        <v>669</v>
      </c>
      <c r="D13" s="54">
        <v>245</v>
      </c>
      <c r="E13" s="36">
        <v>261</v>
      </c>
      <c r="F13" s="71" t="s">
        <v>9</v>
      </c>
      <c r="G13" s="27">
        <f t="shared" si="3"/>
        <v>909</v>
      </c>
      <c r="H13" s="28">
        <v>664</v>
      </c>
      <c r="I13" s="54">
        <v>245</v>
      </c>
      <c r="J13" s="36">
        <v>268</v>
      </c>
      <c r="K13" s="68">
        <f t="shared" si="0"/>
        <v>-5</v>
      </c>
      <c r="L13" s="69">
        <f t="shared" si="1"/>
        <v>0</v>
      </c>
    </row>
    <row r="14" spans="1:15" ht="24.95" customHeight="1">
      <c r="A14" s="1" t="s">
        <v>10</v>
      </c>
      <c r="B14" s="27">
        <f t="shared" si="2"/>
        <v>877</v>
      </c>
      <c r="C14" s="28">
        <v>770</v>
      </c>
      <c r="D14" s="54">
        <v>107</v>
      </c>
      <c r="E14" s="36">
        <v>114</v>
      </c>
      <c r="F14" s="71" t="s">
        <v>10</v>
      </c>
      <c r="G14" s="27">
        <f t="shared" si="3"/>
        <v>866</v>
      </c>
      <c r="H14" s="28">
        <v>755</v>
      </c>
      <c r="I14" s="54">
        <v>111</v>
      </c>
      <c r="J14" s="36">
        <v>115</v>
      </c>
      <c r="K14" s="68">
        <f t="shared" si="0"/>
        <v>-15</v>
      </c>
      <c r="L14" s="69">
        <f t="shared" si="1"/>
        <v>4</v>
      </c>
    </row>
    <row r="15" spans="1:15" ht="24.95" customHeight="1">
      <c r="A15" s="1" t="s">
        <v>11</v>
      </c>
      <c r="B15" s="27">
        <f t="shared" si="2"/>
        <v>3944</v>
      </c>
      <c r="C15" s="28">
        <v>3339</v>
      </c>
      <c r="D15" s="54">
        <v>605</v>
      </c>
      <c r="E15" s="36">
        <v>345</v>
      </c>
      <c r="F15" s="71" t="s">
        <v>11</v>
      </c>
      <c r="G15" s="27">
        <f t="shared" si="3"/>
        <v>3846</v>
      </c>
      <c r="H15" s="28">
        <v>3244</v>
      </c>
      <c r="I15" s="54">
        <v>602</v>
      </c>
      <c r="J15" s="36">
        <v>352</v>
      </c>
      <c r="K15" s="68">
        <f t="shared" si="0"/>
        <v>-95</v>
      </c>
      <c r="L15" s="69">
        <f t="shared" si="1"/>
        <v>-3</v>
      </c>
    </row>
    <row r="16" spans="1:15" ht="24.95" customHeight="1">
      <c r="A16" s="1" t="s">
        <v>12</v>
      </c>
      <c r="B16" s="27">
        <f t="shared" si="2"/>
        <v>3198</v>
      </c>
      <c r="C16" s="28">
        <v>2732</v>
      </c>
      <c r="D16" s="54">
        <v>466</v>
      </c>
      <c r="E16" s="36">
        <v>503</v>
      </c>
      <c r="F16" s="71" t="s">
        <v>12</v>
      </c>
      <c r="G16" s="27">
        <f t="shared" si="3"/>
        <v>3152</v>
      </c>
      <c r="H16" s="28">
        <v>2696</v>
      </c>
      <c r="I16" s="54">
        <v>456</v>
      </c>
      <c r="J16" s="36">
        <v>506</v>
      </c>
      <c r="K16" s="68">
        <f t="shared" si="0"/>
        <v>-36</v>
      </c>
      <c r="L16" s="69">
        <f t="shared" si="1"/>
        <v>-10</v>
      </c>
    </row>
    <row r="17" spans="1:14" ht="24.95" customHeight="1">
      <c r="A17" s="1" t="s">
        <v>13</v>
      </c>
      <c r="B17" s="27">
        <f t="shared" si="2"/>
        <v>1794</v>
      </c>
      <c r="C17" s="28">
        <v>1606</v>
      </c>
      <c r="D17" s="54">
        <v>188</v>
      </c>
      <c r="E17" s="36">
        <v>143</v>
      </c>
      <c r="F17" s="71" t="s">
        <v>13</v>
      </c>
      <c r="G17" s="27">
        <f t="shared" si="3"/>
        <v>1755</v>
      </c>
      <c r="H17" s="28">
        <v>1579</v>
      </c>
      <c r="I17" s="54">
        <v>176</v>
      </c>
      <c r="J17" s="36">
        <v>150</v>
      </c>
      <c r="K17" s="68">
        <f t="shared" si="0"/>
        <v>-27</v>
      </c>
      <c r="L17" s="69">
        <f t="shared" si="1"/>
        <v>-12</v>
      </c>
    </row>
    <row r="18" spans="1:14" ht="24.95" customHeight="1">
      <c r="A18" s="1" t="s">
        <v>116</v>
      </c>
      <c r="B18" s="27">
        <f t="shared" si="2"/>
        <v>112</v>
      </c>
      <c r="C18" s="28">
        <v>40</v>
      </c>
      <c r="D18" s="54">
        <v>72</v>
      </c>
      <c r="E18" s="36">
        <v>52</v>
      </c>
      <c r="F18" s="71" t="s">
        <v>116</v>
      </c>
      <c r="G18" s="27">
        <f t="shared" si="3"/>
        <v>111</v>
      </c>
      <c r="H18" s="28">
        <v>40</v>
      </c>
      <c r="I18" s="54">
        <v>71</v>
      </c>
      <c r="J18" s="36">
        <v>51</v>
      </c>
      <c r="K18" s="68">
        <f t="shared" si="0"/>
        <v>0</v>
      </c>
      <c r="L18" s="69">
        <f t="shared" si="1"/>
        <v>-1</v>
      </c>
    </row>
    <row r="19" spans="1:14" ht="24.95" customHeight="1">
      <c r="A19" s="1" t="s">
        <v>14</v>
      </c>
      <c r="B19" s="27">
        <f t="shared" si="2"/>
        <v>2242</v>
      </c>
      <c r="C19" s="28">
        <v>1788</v>
      </c>
      <c r="D19" s="54">
        <v>454</v>
      </c>
      <c r="E19" s="36">
        <v>150</v>
      </c>
      <c r="F19" s="71" t="s">
        <v>14</v>
      </c>
      <c r="G19" s="27">
        <f t="shared" si="3"/>
        <v>2214</v>
      </c>
      <c r="H19" s="28">
        <v>1766</v>
      </c>
      <c r="I19" s="54">
        <v>448</v>
      </c>
      <c r="J19" s="36">
        <v>154</v>
      </c>
      <c r="K19" s="68">
        <f t="shared" si="0"/>
        <v>-22</v>
      </c>
      <c r="L19" s="69">
        <f t="shared" si="1"/>
        <v>-6</v>
      </c>
      <c r="N19" s="21"/>
    </row>
    <row r="20" spans="1:14" ht="24.95" customHeight="1">
      <c r="A20" s="1" t="s">
        <v>17</v>
      </c>
      <c r="B20" s="27">
        <f t="shared" si="2"/>
        <v>958</v>
      </c>
      <c r="C20" s="28">
        <v>492</v>
      </c>
      <c r="D20" s="54">
        <v>466</v>
      </c>
      <c r="E20" s="36">
        <v>536</v>
      </c>
      <c r="F20" s="71" t="s">
        <v>17</v>
      </c>
      <c r="G20" s="27">
        <f t="shared" si="3"/>
        <v>947</v>
      </c>
      <c r="H20" s="28">
        <v>489</v>
      </c>
      <c r="I20" s="54">
        <v>458</v>
      </c>
      <c r="J20" s="36">
        <v>543</v>
      </c>
      <c r="K20" s="68">
        <f t="shared" si="0"/>
        <v>-3</v>
      </c>
      <c r="L20" s="69">
        <f t="shared" si="1"/>
        <v>-8</v>
      </c>
    </row>
    <row r="21" spans="1:14" ht="24.95" customHeight="1">
      <c r="A21" s="1" t="s">
        <v>18</v>
      </c>
      <c r="B21" s="27">
        <f t="shared" si="2"/>
        <v>499</v>
      </c>
      <c r="C21" s="28">
        <v>248</v>
      </c>
      <c r="D21" s="54">
        <v>251</v>
      </c>
      <c r="E21" s="36">
        <v>291</v>
      </c>
      <c r="F21" s="71" t="s">
        <v>18</v>
      </c>
      <c r="G21" s="27">
        <f t="shared" si="3"/>
        <v>494</v>
      </c>
      <c r="H21" s="28">
        <v>249</v>
      </c>
      <c r="I21" s="54">
        <v>245</v>
      </c>
      <c r="J21" s="36">
        <v>283</v>
      </c>
      <c r="K21" s="68">
        <f t="shared" si="0"/>
        <v>1</v>
      </c>
      <c r="L21" s="69">
        <f t="shared" si="1"/>
        <v>-6</v>
      </c>
    </row>
    <row r="22" spans="1:14" ht="24.95" customHeight="1">
      <c r="A22" s="1" t="s">
        <v>19</v>
      </c>
      <c r="B22" s="27">
        <f t="shared" si="2"/>
        <v>198</v>
      </c>
      <c r="C22" s="28">
        <v>76</v>
      </c>
      <c r="D22" s="54">
        <v>122</v>
      </c>
      <c r="E22" s="36">
        <v>120</v>
      </c>
      <c r="F22" s="71" t="s">
        <v>19</v>
      </c>
      <c r="G22" s="27">
        <f t="shared" si="3"/>
        <v>196</v>
      </c>
      <c r="H22" s="28">
        <v>74</v>
      </c>
      <c r="I22" s="54">
        <v>122</v>
      </c>
      <c r="J22" s="36">
        <v>117</v>
      </c>
      <c r="K22" s="68">
        <f t="shared" si="0"/>
        <v>-2</v>
      </c>
      <c r="L22" s="69">
        <f t="shared" si="1"/>
        <v>0</v>
      </c>
    </row>
    <row r="23" spans="1:14" ht="24.95" customHeight="1">
      <c r="A23" s="1" t="s">
        <v>20</v>
      </c>
      <c r="B23" s="27">
        <f t="shared" si="2"/>
        <v>236</v>
      </c>
      <c r="C23" s="28">
        <v>143</v>
      </c>
      <c r="D23" s="54">
        <v>93</v>
      </c>
      <c r="E23" s="36">
        <v>61</v>
      </c>
      <c r="F23" s="71" t="s">
        <v>20</v>
      </c>
      <c r="G23" s="27">
        <f t="shared" si="3"/>
        <v>241</v>
      </c>
      <c r="H23" s="28">
        <v>146</v>
      </c>
      <c r="I23" s="54">
        <v>95</v>
      </c>
      <c r="J23" s="36">
        <v>60</v>
      </c>
      <c r="K23" s="68">
        <f t="shared" si="0"/>
        <v>3</v>
      </c>
      <c r="L23" s="69">
        <f t="shared" si="1"/>
        <v>2</v>
      </c>
    </row>
    <row r="24" spans="1:14" ht="24.95" customHeight="1">
      <c r="A24" s="1" t="s">
        <v>21</v>
      </c>
      <c r="B24" s="27">
        <f t="shared" si="2"/>
        <v>228</v>
      </c>
      <c r="C24" s="28">
        <v>124</v>
      </c>
      <c r="D24" s="54">
        <v>104</v>
      </c>
      <c r="E24" s="36">
        <v>40</v>
      </c>
      <c r="F24" s="71" t="s">
        <v>21</v>
      </c>
      <c r="G24" s="27">
        <f t="shared" si="3"/>
        <v>224</v>
      </c>
      <c r="H24" s="28">
        <v>123</v>
      </c>
      <c r="I24" s="54">
        <v>101</v>
      </c>
      <c r="J24" s="36">
        <v>38</v>
      </c>
      <c r="K24" s="68">
        <f t="shared" si="0"/>
        <v>-1</v>
      </c>
      <c r="L24" s="69">
        <f t="shared" si="1"/>
        <v>-3</v>
      </c>
    </row>
    <row r="25" spans="1:14" ht="24.95" customHeight="1">
      <c r="A25" s="1" t="s">
        <v>22</v>
      </c>
      <c r="B25" s="27">
        <f t="shared" si="2"/>
        <v>717</v>
      </c>
      <c r="C25" s="28">
        <v>423</v>
      </c>
      <c r="D25" s="54">
        <v>294</v>
      </c>
      <c r="E25" s="36">
        <v>181</v>
      </c>
      <c r="F25" s="71" t="s">
        <v>22</v>
      </c>
      <c r="G25" s="27">
        <f t="shared" si="3"/>
        <v>729</v>
      </c>
      <c r="H25" s="28">
        <v>433</v>
      </c>
      <c r="I25" s="54">
        <v>296</v>
      </c>
      <c r="J25" s="36">
        <v>177</v>
      </c>
      <c r="K25" s="68">
        <f t="shared" si="0"/>
        <v>10</v>
      </c>
      <c r="L25" s="69">
        <f t="shared" si="1"/>
        <v>2</v>
      </c>
    </row>
    <row r="26" spans="1:14" ht="24.95" customHeight="1">
      <c r="A26" s="1" t="s">
        <v>23</v>
      </c>
      <c r="B26" s="27">
        <f t="shared" si="2"/>
        <v>770</v>
      </c>
      <c r="C26" s="28">
        <v>429</v>
      </c>
      <c r="D26" s="54">
        <v>341</v>
      </c>
      <c r="E26" s="36">
        <v>204</v>
      </c>
      <c r="F26" s="71" t="s">
        <v>23</v>
      </c>
      <c r="G26" s="27">
        <f t="shared" si="3"/>
        <v>767</v>
      </c>
      <c r="H26" s="28">
        <v>432</v>
      </c>
      <c r="I26" s="54">
        <v>335</v>
      </c>
      <c r="J26" s="36">
        <v>204</v>
      </c>
      <c r="K26" s="68">
        <f t="shared" si="0"/>
        <v>3</v>
      </c>
      <c r="L26" s="69">
        <f t="shared" si="1"/>
        <v>-6</v>
      </c>
    </row>
    <row r="27" spans="1:14" ht="24.95" customHeight="1">
      <c r="A27" s="1" t="s">
        <v>24</v>
      </c>
      <c r="B27" s="27">
        <f t="shared" si="2"/>
        <v>188</v>
      </c>
      <c r="C27" s="28">
        <v>79</v>
      </c>
      <c r="D27" s="54">
        <v>109</v>
      </c>
      <c r="E27" s="36">
        <v>70</v>
      </c>
      <c r="F27" s="71" t="s">
        <v>24</v>
      </c>
      <c r="G27" s="27">
        <f t="shared" si="3"/>
        <v>193</v>
      </c>
      <c r="H27" s="28">
        <v>81</v>
      </c>
      <c r="I27" s="54">
        <v>112</v>
      </c>
      <c r="J27" s="36">
        <v>69</v>
      </c>
      <c r="K27" s="68">
        <f t="shared" si="0"/>
        <v>2</v>
      </c>
      <c r="L27" s="69">
        <f t="shared" si="1"/>
        <v>3</v>
      </c>
    </row>
    <row r="28" spans="1:14" ht="24.95" customHeight="1">
      <c r="A28" s="1" t="s">
        <v>25</v>
      </c>
      <c r="B28" s="27">
        <f t="shared" si="2"/>
        <v>243</v>
      </c>
      <c r="C28" s="28">
        <v>83</v>
      </c>
      <c r="D28" s="54">
        <v>160</v>
      </c>
      <c r="E28" s="36">
        <v>101</v>
      </c>
      <c r="F28" s="71" t="s">
        <v>25</v>
      </c>
      <c r="G28" s="27">
        <f t="shared" si="3"/>
        <v>242</v>
      </c>
      <c r="H28" s="28">
        <v>82</v>
      </c>
      <c r="I28" s="54">
        <v>160</v>
      </c>
      <c r="J28" s="36">
        <v>94</v>
      </c>
      <c r="K28" s="68">
        <f t="shared" si="0"/>
        <v>-1</v>
      </c>
      <c r="L28" s="69">
        <f t="shared" si="1"/>
        <v>0</v>
      </c>
    </row>
    <row r="29" spans="1:14" ht="24.95" customHeight="1">
      <c r="A29" s="1" t="s">
        <v>67</v>
      </c>
      <c r="B29" s="27">
        <f t="shared" si="2"/>
        <v>116</v>
      </c>
      <c r="C29" s="28">
        <v>33</v>
      </c>
      <c r="D29" s="54">
        <v>83</v>
      </c>
      <c r="E29" s="36">
        <v>97</v>
      </c>
      <c r="F29" s="71" t="s">
        <v>67</v>
      </c>
      <c r="G29" s="27">
        <f t="shared" si="3"/>
        <v>115</v>
      </c>
      <c r="H29" s="28">
        <v>33</v>
      </c>
      <c r="I29" s="54">
        <v>82</v>
      </c>
      <c r="J29" s="36">
        <v>96</v>
      </c>
      <c r="K29" s="68">
        <f t="shared" si="0"/>
        <v>0</v>
      </c>
      <c r="L29" s="69">
        <f t="shared" si="1"/>
        <v>-1</v>
      </c>
    </row>
    <row r="30" spans="1:14" ht="27" customHeight="1">
      <c r="A30" s="1" t="s">
        <v>118</v>
      </c>
      <c r="B30" s="27">
        <f t="shared" si="2"/>
        <v>352</v>
      </c>
      <c r="C30" s="28">
        <v>168</v>
      </c>
      <c r="D30" s="54">
        <v>184</v>
      </c>
      <c r="E30" s="36">
        <v>144</v>
      </c>
      <c r="F30" s="72" t="s">
        <v>114</v>
      </c>
      <c r="G30" s="27">
        <f t="shared" si="3"/>
        <v>365</v>
      </c>
      <c r="H30" s="28">
        <v>169</v>
      </c>
      <c r="I30" s="54">
        <v>196</v>
      </c>
      <c r="J30" s="36">
        <v>146</v>
      </c>
      <c r="K30" s="68">
        <f t="shared" si="0"/>
        <v>1</v>
      </c>
      <c r="L30" s="69">
        <f t="shared" si="1"/>
        <v>12</v>
      </c>
    </row>
    <row r="31" spans="1:14" ht="27" customHeight="1">
      <c r="A31" s="1" t="s">
        <v>119</v>
      </c>
      <c r="B31" s="27">
        <f t="shared" si="2"/>
        <v>529</v>
      </c>
      <c r="C31" s="28">
        <v>399</v>
      </c>
      <c r="D31" s="54">
        <v>130</v>
      </c>
      <c r="E31" s="36">
        <v>111</v>
      </c>
      <c r="F31" s="72" t="s">
        <v>115</v>
      </c>
      <c r="G31" s="27">
        <f t="shared" si="3"/>
        <v>529</v>
      </c>
      <c r="H31" s="28">
        <v>390</v>
      </c>
      <c r="I31" s="54">
        <v>139</v>
      </c>
      <c r="J31" s="36">
        <v>117</v>
      </c>
      <c r="K31" s="68">
        <f t="shared" si="0"/>
        <v>-9</v>
      </c>
      <c r="L31" s="69">
        <f t="shared" si="1"/>
        <v>9</v>
      </c>
    </row>
    <row r="32" spans="1:14" ht="27" customHeight="1">
      <c r="A32" s="1" t="s">
        <v>142</v>
      </c>
      <c r="B32" s="27">
        <f t="shared" si="2"/>
        <v>320</v>
      </c>
      <c r="C32" s="28">
        <v>103</v>
      </c>
      <c r="D32" s="54">
        <v>217</v>
      </c>
      <c r="E32" s="36">
        <v>194</v>
      </c>
      <c r="F32" s="72" t="s">
        <v>142</v>
      </c>
      <c r="G32" s="27">
        <f t="shared" si="3"/>
        <v>326</v>
      </c>
      <c r="H32" s="28">
        <v>107</v>
      </c>
      <c r="I32" s="54">
        <v>219</v>
      </c>
      <c r="J32" s="36">
        <v>198</v>
      </c>
      <c r="K32" s="68">
        <f t="shared" si="0"/>
        <v>4</v>
      </c>
      <c r="L32" s="69">
        <f t="shared" si="1"/>
        <v>2</v>
      </c>
    </row>
    <row r="33" spans="1:12" ht="27" customHeight="1" thickBot="1">
      <c r="A33" s="1" t="s">
        <v>146</v>
      </c>
      <c r="B33" s="64">
        <f t="shared" si="2"/>
        <v>170</v>
      </c>
      <c r="C33" s="38">
        <v>76</v>
      </c>
      <c r="D33" s="65">
        <v>94</v>
      </c>
      <c r="E33" s="39">
        <v>69</v>
      </c>
      <c r="F33" s="63" t="s">
        <v>146</v>
      </c>
      <c r="G33" s="64">
        <f t="shared" si="3"/>
        <v>176</v>
      </c>
      <c r="H33" s="38">
        <v>83</v>
      </c>
      <c r="I33" s="65">
        <v>93</v>
      </c>
      <c r="J33" s="39">
        <v>64</v>
      </c>
      <c r="K33" s="68">
        <f t="shared" si="0"/>
        <v>7</v>
      </c>
      <c r="L33" s="69">
        <f t="shared" si="1"/>
        <v>-1</v>
      </c>
    </row>
    <row r="34" spans="1:12">
      <c r="A34" s="12"/>
    </row>
    <row r="35" spans="1:12">
      <c r="A35" s="12"/>
    </row>
  </sheetData>
  <mergeCells count="5">
    <mergeCell ref="A3:A4"/>
    <mergeCell ref="F3:F4"/>
    <mergeCell ref="G3:J3"/>
    <mergeCell ref="K3:L3"/>
    <mergeCell ref="B3:E3"/>
  </mergeCells>
  <phoneticPr fontId="1" type="noConversion"/>
  <pageMargins left="0.7" right="0.7" top="0.75" bottom="0.75" header="0.3" footer="0.3"/>
  <pageSetup paperSize="9" scale="63" fitToHeight="0" orientation="portrait"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sheetPr>
    <pageSetUpPr fitToPage="1"/>
  </sheetPr>
  <dimension ref="A1:O35"/>
  <sheetViews>
    <sheetView workbookViewId="0">
      <selection activeCell="B4" sqref="B4"/>
    </sheetView>
  </sheetViews>
  <sheetFormatPr defaultRowHeight="16.5"/>
  <cols>
    <col min="8" max="8" width="9.5" bestFit="1" customWidth="1"/>
    <col min="10" max="10" width="9.375" bestFit="1" customWidth="1"/>
  </cols>
  <sheetData>
    <row r="1" spans="1:15" ht="37.5" customHeight="1" thickBot="1">
      <c r="A1" s="3"/>
      <c r="B1" s="4"/>
      <c r="C1" s="4"/>
      <c r="D1" s="5" t="s">
        <v>29</v>
      </c>
      <c r="E1" s="5"/>
      <c r="F1" s="3"/>
      <c r="G1" s="3"/>
      <c r="I1" s="2"/>
      <c r="J1" s="57"/>
    </row>
    <row r="2" spans="1:15" ht="5.25" hidden="1" customHeight="1"/>
    <row r="3" spans="1:15" ht="31.5" customHeight="1">
      <c r="A3" s="184" t="s">
        <v>27</v>
      </c>
      <c r="B3" s="169" t="s">
        <v>169</v>
      </c>
      <c r="C3" s="194"/>
      <c r="D3" s="194"/>
      <c r="E3" s="194"/>
      <c r="F3" s="187" t="s">
        <v>27</v>
      </c>
      <c r="G3" s="191" t="s">
        <v>170</v>
      </c>
      <c r="H3" s="191"/>
      <c r="I3" s="191"/>
      <c r="J3" s="192"/>
      <c r="K3" s="189" t="s">
        <v>168</v>
      </c>
      <c r="L3" s="190"/>
    </row>
    <row r="4" spans="1:15" ht="27.75" customHeight="1">
      <c r="A4" s="185"/>
      <c r="B4" s="7" t="s">
        <v>28</v>
      </c>
      <c r="C4" s="7" t="s">
        <v>0</v>
      </c>
      <c r="D4" s="73" t="s">
        <v>1</v>
      </c>
      <c r="E4" s="76" t="s">
        <v>167</v>
      </c>
      <c r="F4" s="188"/>
      <c r="G4" s="41" t="s">
        <v>28</v>
      </c>
      <c r="H4" s="41" t="s">
        <v>0</v>
      </c>
      <c r="I4" s="52" t="s">
        <v>1</v>
      </c>
      <c r="J4" s="58" t="s">
        <v>167</v>
      </c>
      <c r="K4" s="74" t="s">
        <v>0</v>
      </c>
      <c r="L4" s="7" t="s">
        <v>1</v>
      </c>
    </row>
    <row r="5" spans="1:15" ht="29.1" customHeight="1">
      <c r="A5" s="8" t="s">
        <v>26</v>
      </c>
      <c r="B5" s="44">
        <f>SUM(B6:B33)</f>
        <v>36102</v>
      </c>
      <c r="C5" s="44">
        <f>SUM(C6:C33)</f>
        <v>25647</v>
      </c>
      <c r="D5" s="53">
        <f>SUM(D6:D33)</f>
        <v>10455</v>
      </c>
      <c r="E5" s="77">
        <f>SUM(E6:E33)</f>
        <v>10481</v>
      </c>
      <c r="F5" s="59" t="s">
        <v>26</v>
      </c>
      <c r="G5" s="44">
        <f>SUM(G6:G33)</f>
        <v>35800</v>
      </c>
      <c r="H5" s="44">
        <f>SUM(H6:H33)</f>
        <v>25366</v>
      </c>
      <c r="I5" s="53">
        <f>SUM(I6:I33)</f>
        <v>10434</v>
      </c>
      <c r="J5" s="60">
        <f>SUM(J6:J33)</f>
        <v>10568</v>
      </c>
      <c r="K5" s="33">
        <f>SUM(K6:K33)</f>
        <v>-281</v>
      </c>
      <c r="L5" s="9">
        <f>SUM(I5-D5)</f>
        <v>-21</v>
      </c>
      <c r="N5" s="67"/>
      <c r="O5" s="67"/>
    </row>
    <row r="6" spans="1:15" ht="24.95" customHeight="1">
      <c r="A6" s="1" t="s">
        <v>3</v>
      </c>
      <c r="B6" s="27">
        <f>C6+D6</f>
        <v>2240</v>
      </c>
      <c r="C6" s="28">
        <v>1327</v>
      </c>
      <c r="D6" s="54">
        <v>913</v>
      </c>
      <c r="E6" s="56">
        <v>475</v>
      </c>
      <c r="F6" s="61" t="s">
        <v>3</v>
      </c>
      <c r="G6" s="27">
        <f>H6+I6</f>
        <v>2204</v>
      </c>
      <c r="H6" s="28">
        <v>1313</v>
      </c>
      <c r="I6" s="54">
        <v>891</v>
      </c>
      <c r="J6" s="36">
        <v>477</v>
      </c>
      <c r="K6" s="68">
        <f t="shared" ref="K6:L33" si="0">H6-C6</f>
        <v>-14</v>
      </c>
      <c r="L6" s="69">
        <f t="shared" si="0"/>
        <v>-22</v>
      </c>
    </row>
    <row r="7" spans="1:15" ht="24.95" customHeight="1">
      <c r="A7" s="1" t="s">
        <v>4</v>
      </c>
      <c r="B7" s="27">
        <f t="shared" ref="B7:B33" si="1">C7+D7</f>
        <v>2271</v>
      </c>
      <c r="C7" s="28">
        <v>1628</v>
      </c>
      <c r="D7" s="54">
        <v>643</v>
      </c>
      <c r="E7" s="56">
        <v>934</v>
      </c>
      <c r="F7" s="61" t="s">
        <v>4</v>
      </c>
      <c r="G7" s="27">
        <f t="shared" ref="G7:G33" si="2">H7+I7</f>
        <v>2234</v>
      </c>
      <c r="H7" s="28">
        <v>1605</v>
      </c>
      <c r="I7" s="54">
        <v>629</v>
      </c>
      <c r="J7" s="36">
        <v>933</v>
      </c>
      <c r="K7" s="68">
        <f t="shared" si="0"/>
        <v>-23</v>
      </c>
      <c r="L7" s="69">
        <f t="shared" si="0"/>
        <v>-14</v>
      </c>
    </row>
    <row r="8" spans="1:15" ht="24.95" customHeight="1">
      <c r="A8" s="1" t="s">
        <v>5</v>
      </c>
      <c r="B8" s="27">
        <f t="shared" si="1"/>
        <v>7468</v>
      </c>
      <c r="C8" s="28">
        <v>4623</v>
      </c>
      <c r="D8" s="54">
        <v>2845</v>
      </c>
      <c r="E8" s="56">
        <v>3969</v>
      </c>
      <c r="F8" s="61" t="s">
        <v>5</v>
      </c>
      <c r="G8" s="27">
        <f t="shared" si="2"/>
        <v>7440</v>
      </c>
      <c r="H8" s="28">
        <v>4587</v>
      </c>
      <c r="I8" s="54">
        <v>2853</v>
      </c>
      <c r="J8" s="36">
        <v>4021</v>
      </c>
      <c r="K8" s="68">
        <f t="shared" si="0"/>
        <v>-36</v>
      </c>
      <c r="L8" s="69">
        <f t="shared" si="0"/>
        <v>8</v>
      </c>
    </row>
    <row r="9" spans="1:15" ht="24.95" customHeight="1">
      <c r="A9" s="1" t="s">
        <v>61</v>
      </c>
      <c r="B9" s="27">
        <f t="shared" si="1"/>
        <v>3061</v>
      </c>
      <c r="C9" s="28">
        <v>2101</v>
      </c>
      <c r="D9" s="54">
        <v>960</v>
      </c>
      <c r="E9" s="56">
        <v>1001</v>
      </c>
      <c r="F9" s="61" t="s">
        <v>61</v>
      </c>
      <c r="G9" s="27">
        <f t="shared" si="2"/>
        <v>3030</v>
      </c>
      <c r="H9" s="28">
        <v>2075</v>
      </c>
      <c r="I9" s="54">
        <v>955</v>
      </c>
      <c r="J9" s="36">
        <v>998</v>
      </c>
      <c r="K9" s="68">
        <f t="shared" si="0"/>
        <v>-26</v>
      </c>
      <c r="L9" s="69">
        <f t="shared" si="0"/>
        <v>-5</v>
      </c>
    </row>
    <row r="10" spans="1:15" ht="24.95" customHeight="1">
      <c r="A10" s="1" t="s">
        <v>6</v>
      </c>
      <c r="B10" s="27">
        <f t="shared" si="1"/>
        <v>104</v>
      </c>
      <c r="C10" s="28">
        <v>61</v>
      </c>
      <c r="D10" s="54">
        <v>43</v>
      </c>
      <c r="E10" s="56">
        <v>35</v>
      </c>
      <c r="F10" s="61" t="s">
        <v>6</v>
      </c>
      <c r="G10" s="27">
        <f t="shared" si="2"/>
        <v>103</v>
      </c>
      <c r="H10" s="28">
        <v>60</v>
      </c>
      <c r="I10" s="54">
        <v>43</v>
      </c>
      <c r="J10" s="36">
        <v>34</v>
      </c>
      <c r="K10" s="68">
        <f t="shared" si="0"/>
        <v>-1</v>
      </c>
      <c r="L10" s="69">
        <f t="shared" si="0"/>
        <v>0</v>
      </c>
    </row>
    <row r="11" spans="1:15" ht="24.95" customHeight="1">
      <c r="A11" s="1" t="s">
        <v>7</v>
      </c>
      <c r="B11" s="27">
        <f t="shared" si="1"/>
        <v>526</v>
      </c>
      <c r="C11" s="28">
        <v>416</v>
      </c>
      <c r="D11" s="54">
        <v>110</v>
      </c>
      <c r="E11" s="56">
        <v>56</v>
      </c>
      <c r="F11" s="61" t="s">
        <v>7</v>
      </c>
      <c r="G11" s="27">
        <f t="shared" si="2"/>
        <v>528</v>
      </c>
      <c r="H11" s="28">
        <v>417</v>
      </c>
      <c r="I11" s="54">
        <v>111</v>
      </c>
      <c r="J11" s="36">
        <v>58</v>
      </c>
      <c r="K11" s="68">
        <f t="shared" si="0"/>
        <v>1</v>
      </c>
      <c r="L11" s="69">
        <f t="shared" si="0"/>
        <v>1</v>
      </c>
    </row>
    <row r="12" spans="1:15" ht="24.95" customHeight="1">
      <c r="A12" s="1" t="s">
        <v>8</v>
      </c>
      <c r="B12" s="27">
        <f t="shared" si="1"/>
        <v>2035</v>
      </c>
      <c r="C12" s="28">
        <v>1856</v>
      </c>
      <c r="D12" s="54">
        <v>179</v>
      </c>
      <c r="E12" s="56">
        <v>209</v>
      </c>
      <c r="F12" s="61" t="s">
        <v>8</v>
      </c>
      <c r="G12" s="27">
        <f t="shared" si="2"/>
        <v>2004</v>
      </c>
      <c r="H12" s="28">
        <v>1825</v>
      </c>
      <c r="I12" s="54">
        <v>179</v>
      </c>
      <c r="J12" s="36">
        <v>211</v>
      </c>
      <c r="K12" s="68">
        <f t="shared" si="0"/>
        <v>-31</v>
      </c>
      <c r="L12" s="69">
        <f t="shared" si="0"/>
        <v>0</v>
      </c>
    </row>
    <row r="13" spans="1:15" ht="24.95" customHeight="1">
      <c r="A13" s="1" t="s">
        <v>9</v>
      </c>
      <c r="B13" s="27">
        <f t="shared" si="1"/>
        <v>909</v>
      </c>
      <c r="C13" s="28">
        <v>664</v>
      </c>
      <c r="D13" s="54">
        <v>245</v>
      </c>
      <c r="E13" s="56">
        <v>268</v>
      </c>
      <c r="F13" s="61" t="s">
        <v>9</v>
      </c>
      <c r="G13" s="27">
        <f t="shared" si="2"/>
        <v>908</v>
      </c>
      <c r="H13" s="28">
        <v>668</v>
      </c>
      <c r="I13" s="54">
        <v>240</v>
      </c>
      <c r="J13" s="36">
        <v>266</v>
      </c>
      <c r="K13" s="68">
        <f t="shared" si="0"/>
        <v>4</v>
      </c>
      <c r="L13" s="69">
        <f t="shared" si="0"/>
        <v>-5</v>
      </c>
    </row>
    <row r="14" spans="1:15" ht="24.95" customHeight="1">
      <c r="A14" s="1" t="s">
        <v>10</v>
      </c>
      <c r="B14" s="27">
        <f t="shared" si="1"/>
        <v>866</v>
      </c>
      <c r="C14" s="28">
        <v>755</v>
      </c>
      <c r="D14" s="54">
        <v>111</v>
      </c>
      <c r="E14" s="56">
        <v>115</v>
      </c>
      <c r="F14" s="61" t="s">
        <v>10</v>
      </c>
      <c r="G14" s="27">
        <f t="shared" si="2"/>
        <v>849</v>
      </c>
      <c r="H14" s="28">
        <v>738</v>
      </c>
      <c r="I14" s="54">
        <v>111</v>
      </c>
      <c r="J14" s="36">
        <v>117</v>
      </c>
      <c r="K14" s="68">
        <f t="shared" si="0"/>
        <v>-17</v>
      </c>
      <c r="L14" s="69">
        <f t="shared" si="0"/>
        <v>0</v>
      </c>
    </row>
    <row r="15" spans="1:15" ht="24.95" customHeight="1">
      <c r="A15" s="1" t="s">
        <v>11</v>
      </c>
      <c r="B15" s="27">
        <f t="shared" si="1"/>
        <v>3846</v>
      </c>
      <c r="C15" s="28">
        <v>3244</v>
      </c>
      <c r="D15" s="54">
        <v>602</v>
      </c>
      <c r="E15" s="56">
        <v>352</v>
      </c>
      <c r="F15" s="61" t="s">
        <v>11</v>
      </c>
      <c r="G15" s="27">
        <f t="shared" si="2"/>
        <v>3774</v>
      </c>
      <c r="H15" s="28">
        <v>3176</v>
      </c>
      <c r="I15" s="54">
        <v>598</v>
      </c>
      <c r="J15" s="36">
        <v>352</v>
      </c>
      <c r="K15" s="68">
        <f t="shared" si="0"/>
        <v>-68</v>
      </c>
      <c r="L15" s="69">
        <f t="shared" si="0"/>
        <v>-4</v>
      </c>
    </row>
    <row r="16" spans="1:15" ht="24.95" customHeight="1">
      <c r="A16" s="1" t="s">
        <v>12</v>
      </c>
      <c r="B16" s="27">
        <f t="shared" si="1"/>
        <v>3152</v>
      </c>
      <c r="C16" s="28">
        <v>2696</v>
      </c>
      <c r="D16" s="54">
        <v>456</v>
      </c>
      <c r="E16" s="56">
        <v>506</v>
      </c>
      <c r="F16" s="61" t="s">
        <v>12</v>
      </c>
      <c r="G16" s="27">
        <f t="shared" si="2"/>
        <v>3131</v>
      </c>
      <c r="H16" s="28">
        <v>2683</v>
      </c>
      <c r="I16" s="54">
        <v>448</v>
      </c>
      <c r="J16" s="36">
        <v>516</v>
      </c>
      <c r="K16" s="68">
        <f t="shared" si="0"/>
        <v>-13</v>
      </c>
      <c r="L16" s="69">
        <f t="shared" si="0"/>
        <v>-8</v>
      </c>
    </row>
    <row r="17" spans="1:14" ht="24.95" customHeight="1">
      <c r="A17" s="1" t="s">
        <v>13</v>
      </c>
      <c r="B17" s="27">
        <f t="shared" si="1"/>
        <v>1755</v>
      </c>
      <c r="C17" s="28">
        <v>1579</v>
      </c>
      <c r="D17" s="54">
        <v>176</v>
      </c>
      <c r="E17" s="56">
        <v>150</v>
      </c>
      <c r="F17" s="61" t="s">
        <v>13</v>
      </c>
      <c r="G17" s="27">
        <f t="shared" si="2"/>
        <v>1717</v>
      </c>
      <c r="H17" s="28">
        <v>1545</v>
      </c>
      <c r="I17" s="54">
        <v>172</v>
      </c>
      <c r="J17" s="36">
        <v>151</v>
      </c>
      <c r="K17" s="68">
        <f t="shared" si="0"/>
        <v>-34</v>
      </c>
      <c r="L17" s="69">
        <f t="shared" si="0"/>
        <v>-4</v>
      </c>
    </row>
    <row r="18" spans="1:14" ht="24.95" customHeight="1">
      <c r="A18" s="1" t="s">
        <v>116</v>
      </c>
      <c r="B18" s="27">
        <f t="shared" si="1"/>
        <v>111</v>
      </c>
      <c r="C18" s="28">
        <v>40</v>
      </c>
      <c r="D18" s="54">
        <v>71</v>
      </c>
      <c r="E18" s="56">
        <v>51</v>
      </c>
      <c r="F18" s="61" t="s">
        <v>116</v>
      </c>
      <c r="G18" s="27">
        <f t="shared" si="2"/>
        <v>111</v>
      </c>
      <c r="H18" s="28">
        <v>40</v>
      </c>
      <c r="I18" s="54">
        <v>71</v>
      </c>
      <c r="J18" s="36">
        <v>50</v>
      </c>
      <c r="K18" s="68">
        <f t="shared" si="0"/>
        <v>0</v>
      </c>
      <c r="L18" s="69">
        <f t="shared" si="0"/>
        <v>0</v>
      </c>
    </row>
    <row r="19" spans="1:14" ht="24.95" customHeight="1">
      <c r="A19" s="1" t="s">
        <v>14</v>
      </c>
      <c r="B19" s="27">
        <f t="shared" si="1"/>
        <v>2214</v>
      </c>
      <c r="C19" s="28">
        <v>1766</v>
      </c>
      <c r="D19" s="54">
        <v>448</v>
      </c>
      <c r="E19" s="56">
        <v>154</v>
      </c>
      <c r="F19" s="61" t="s">
        <v>14</v>
      </c>
      <c r="G19" s="27">
        <f t="shared" si="2"/>
        <v>2183</v>
      </c>
      <c r="H19" s="28">
        <v>1744</v>
      </c>
      <c r="I19" s="54">
        <v>439</v>
      </c>
      <c r="J19" s="36">
        <v>151</v>
      </c>
      <c r="K19" s="68">
        <f t="shared" si="0"/>
        <v>-22</v>
      </c>
      <c r="L19" s="69">
        <f t="shared" si="0"/>
        <v>-9</v>
      </c>
      <c r="N19" s="21"/>
    </row>
    <row r="20" spans="1:14" ht="24.95" customHeight="1">
      <c r="A20" s="1" t="s">
        <v>17</v>
      </c>
      <c r="B20" s="27">
        <f t="shared" si="1"/>
        <v>947</v>
      </c>
      <c r="C20" s="28">
        <v>489</v>
      </c>
      <c r="D20" s="54">
        <v>458</v>
      </c>
      <c r="E20" s="56">
        <v>543</v>
      </c>
      <c r="F20" s="61" t="s">
        <v>17</v>
      </c>
      <c r="G20" s="27">
        <f t="shared" si="2"/>
        <v>961</v>
      </c>
      <c r="H20" s="28">
        <v>495</v>
      </c>
      <c r="I20" s="54">
        <v>466</v>
      </c>
      <c r="J20" s="36">
        <v>544</v>
      </c>
      <c r="K20" s="68">
        <f t="shared" si="0"/>
        <v>6</v>
      </c>
      <c r="L20" s="69">
        <f t="shared" si="0"/>
        <v>8</v>
      </c>
    </row>
    <row r="21" spans="1:14" ht="24.95" customHeight="1">
      <c r="A21" s="1" t="s">
        <v>18</v>
      </c>
      <c r="B21" s="27">
        <f t="shared" si="1"/>
        <v>494</v>
      </c>
      <c r="C21" s="28">
        <v>249</v>
      </c>
      <c r="D21" s="54">
        <v>245</v>
      </c>
      <c r="E21" s="56">
        <v>283</v>
      </c>
      <c r="F21" s="61" t="s">
        <v>18</v>
      </c>
      <c r="G21" s="27">
        <f t="shared" si="2"/>
        <v>513</v>
      </c>
      <c r="H21" s="28">
        <v>248</v>
      </c>
      <c r="I21" s="54">
        <v>265</v>
      </c>
      <c r="J21" s="36">
        <v>288</v>
      </c>
      <c r="K21" s="68">
        <f t="shared" si="0"/>
        <v>-1</v>
      </c>
      <c r="L21" s="69">
        <f t="shared" si="0"/>
        <v>20</v>
      </c>
    </row>
    <row r="22" spans="1:14" ht="24.95" customHeight="1">
      <c r="A22" s="1" t="s">
        <v>19</v>
      </c>
      <c r="B22" s="27">
        <f t="shared" si="1"/>
        <v>196</v>
      </c>
      <c r="C22" s="28">
        <v>74</v>
      </c>
      <c r="D22" s="54">
        <v>122</v>
      </c>
      <c r="E22" s="56">
        <v>117</v>
      </c>
      <c r="F22" s="61" t="s">
        <v>19</v>
      </c>
      <c r="G22" s="27">
        <f t="shared" si="2"/>
        <v>192</v>
      </c>
      <c r="H22" s="28">
        <v>75</v>
      </c>
      <c r="I22" s="54">
        <v>117</v>
      </c>
      <c r="J22" s="36">
        <v>117</v>
      </c>
      <c r="K22" s="68">
        <f t="shared" si="0"/>
        <v>1</v>
      </c>
      <c r="L22" s="69">
        <f t="shared" si="0"/>
        <v>-5</v>
      </c>
    </row>
    <row r="23" spans="1:14" ht="24.95" customHeight="1">
      <c r="A23" s="1" t="s">
        <v>20</v>
      </c>
      <c r="B23" s="27">
        <f t="shared" si="1"/>
        <v>241</v>
      </c>
      <c r="C23" s="28">
        <v>146</v>
      </c>
      <c r="D23" s="54">
        <v>95</v>
      </c>
      <c r="E23" s="56">
        <v>60</v>
      </c>
      <c r="F23" s="61" t="s">
        <v>20</v>
      </c>
      <c r="G23" s="27">
        <f t="shared" si="2"/>
        <v>246</v>
      </c>
      <c r="H23" s="28">
        <v>149</v>
      </c>
      <c r="I23" s="54">
        <v>97</v>
      </c>
      <c r="J23" s="36">
        <v>62</v>
      </c>
      <c r="K23" s="68">
        <f t="shared" si="0"/>
        <v>3</v>
      </c>
      <c r="L23" s="69">
        <f t="shared" si="0"/>
        <v>2</v>
      </c>
    </row>
    <row r="24" spans="1:14" ht="24.95" customHeight="1">
      <c r="A24" s="1" t="s">
        <v>21</v>
      </c>
      <c r="B24" s="27">
        <f t="shared" si="1"/>
        <v>224</v>
      </c>
      <c r="C24" s="28">
        <v>123</v>
      </c>
      <c r="D24" s="54">
        <v>101</v>
      </c>
      <c r="E24" s="56">
        <v>38</v>
      </c>
      <c r="F24" s="61" t="s">
        <v>21</v>
      </c>
      <c r="G24" s="27">
        <f t="shared" si="2"/>
        <v>225</v>
      </c>
      <c r="H24" s="28">
        <v>123</v>
      </c>
      <c r="I24" s="54">
        <v>102</v>
      </c>
      <c r="J24" s="36">
        <v>39</v>
      </c>
      <c r="K24" s="68">
        <f t="shared" si="0"/>
        <v>0</v>
      </c>
      <c r="L24" s="69">
        <f t="shared" si="0"/>
        <v>1</v>
      </c>
    </row>
    <row r="25" spans="1:14" ht="24.95" customHeight="1">
      <c r="A25" s="1" t="s">
        <v>22</v>
      </c>
      <c r="B25" s="27">
        <f t="shared" si="1"/>
        <v>729</v>
      </c>
      <c r="C25" s="28">
        <v>433</v>
      </c>
      <c r="D25" s="54">
        <v>296</v>
      </c>
      <c r="E25" s="56">
        <v>177</v>
      </c>
      <c r="F25" s="61" t="s">
        <v>22</v>
      </c>
      <c r="G25" s="27">
        <f t="shared" si="2"/>
        <v>724</v>
      </c>
      <c r="H25" s="28">
        <v>428</v>
      </c>
      <c r="I25" s="54">
        <v>296</v>
      </c>
      <c r="J25" s="36">
        <v>178</v>
      </c>
      <c r="K25" s="68">
        <f t="shared" si="0"/>
        <v>-5</v>
      </c>
      <c r="L25" s="69">
        <f t="shared" si="0"/>
        <v>0</v>
      </c>
    </row>
    <row r="26" spans="1:14" ht="24.95" customHeight="1">
      <c r="A26" s="1" t="s">
        <v>23</v>
      </c>
      <c r="B26" s="27">
        <f t="shared" si="1"/>
        <v>767</v>
      </c>
      <c r="C26" s="28">
        <v>432</v>
      </c>
      <c r="D26" s="54">
        <v>335</v>
      </c>
      <c r="E26" s="56">
        <v>204</v>
      </c>
      <c r="F26" s="61" t="s">
        <v>23</v>
      </c>
      <c r="G26" s="27">
        <f t="shared" si="2"/>
        <v>766</v>
      </c>
      <c r="H26" s="28">
        <v>429</v>
      </c>
      <c r="I26" s="54">
        <v>337</v>
      </c>
      <c r="J26" s="36">
        <v>216</v>
      </c>
      <c r="K26" s="68">
        <f t="shared" si="0"/>
        <v>-3</v>
      </c>
      <c r="L26" s="69">
        <f t="shared" si="0"/>
        <v>2</v>
      </c>
    </row>
    <row r="27" spans="1:14" ht="24.95" customHeight="1">
      <c r="A27" s="1" t="s">
        <v>24</v>
      </c>
      <c r="B27" s="27">
        <f t="shared" si="1"/>
        <v>193</v>
      </c>
      <c r="C27" s="28">
        <v>81</v>
      </c>
      <c r="D27" s="54">
        <v>112</v>
      </c>
      <c r="E27" s="56">
        <v>69</v>
      </c>
      <c r="F27" s="61" t="s">
        <v>24</v>
      </c>
      <c r="G27" s="27">
        <f t="shared" si="2"/>
        <v>197</v>
      </c>
      <c r="H27" s="28">
        <v>78</v>
      </c>
      <c r="I27" s="54">
        <v>119</v>
      </c>
      <c r="J27" s="36">
        <v>67</v>
      </c>
      <c r="K27" s="68">
        <f t="shared" si="0"/>
        <v>-3</v>
      </c>
      <c r="L27" s="69">
        <f t="shared" si="0"/>
        <v>7</v>
      </c>
    </row>
    <row r="28" spans="1:14" ht="24.95" customHeight="1">
      <c r="A28" s="1" t="s">
        <v>25</v>
      </c>
      <c r="B28" s="27">
        <f t="shared" si="1"/>
        <v>242</v>
      </c>
      <c r="C28" s="28">
        <v>82</v>
      </c>
      <c r="D28" s="54">
        <v>160</v>
      </c>
      <c r="E28" s="56">
        <v>94</v>
      </c>
      <c r="F28" s="61" t="s">
        <v>25</v>
      </c>
      <c r="G28" s="27">
        <f t="shared" si="2"/>
        <v>237</v>
      </c>
      <c r="H28" s="28">
        <v>81</v>
      </c>
      <c r="I28" s="54">
        <v>156</v>
      </c>
      <c r="J28" s="36">
        <v>92</v>
      </c>
      <c r="K28" s="68">
        <f t="shared" si="0"/>
        <v>-1</v>
      </c>
      <c r="L28" s="69">
        <f t="shared" si="0"/>
        <v>-4</v>
      </c>
    </row>
    <row r="29" spans="1:14" ht="24.95" customHeight="1">
      <c r="A29" s="1" t="s">
        <v>67</v>
      </c>
      <c r="B29" s="27">
        <f t="shared" si="1"/>
        <v>115</v>
      </c>
      <c r="C29" s="28">
        <v>33</v>
      </c>
      <c r="D29" s="54">
        <v>82</v>
      </c>
      <c r="E29" s="56">
        <v>96</v>
      </c>
      <c r="F29" s="61" t="s">
        <v>67</v>
      </c>
      <c r="G29" s="27">
        <f t="shared" si="2"/>
        <v>117</v>
      </c>
      <c r="H29" s="28">
        <v>35</v>
      </c>
      <c r="I29" s="54">
        <v>82</v>
      </c>
      <c r="J29" s="36">
        <v>98</v>
      </c>
      <c r="K29" s="68">
        <f t="shared" si="0"/>
        <v>2</v>
      </c>
      <c r="L29" s="69">
        <f t="shared" si="0"/>
        <v>0</v>
      </c>
    </row>
    <row r="30" spans="1:14" ht="27" customHeight="1">
      <c r="A30" s="1" t="s">
        <v>118</v>
      </c>
      <c r="B30" s="27">
        <f t="shared" si="1"/>
        <v>365</v>
      </c>
      <c r="C30" s="28">
        <v>169</v>
      </c>
      <c r="D30" s="54">
        <v>196</v>
      </c>
      <c r="E30" s="56">
        <v>146</v>
      </c>
      <c r="F30" s="62" t="s">
        <v>114</v>
      </c>
      <c r="G30" s="27">
        <f t="shared" si="2"/>
        <v>372</v>
      </c>
      <c r="H30" s="28">
        <v>176</v>
      </c>
      <c r="I30" s="54">
        <v>196</v>
      </c>
      <c r="J30" s="36">
        <v>150</v>
      </c>
      <c r="K30" s="68">
        <f t="shared" si="0"/>
        <v>7</v>
      </c>
      <c r="L30" s="69">
        <f t="shared" si="0"/>
        <v>0</v>
      </c>
    </row>
    <row r="31" spans="1:14" ht="27" customHeight="1">
      <c r="A31" s="1" t="s">
        <v>119</v>
      </c>
      <c r="B31" s="27">
        <f t="shared" si="1"/>
        <v>529</v>
      </c>
      <c r="C31" s="28">
        <v>390</v>
      </c>
      <c r="D31" s="54">
        <v>139</v>
      </c>
      <c r="E31" s="56">
        <v>117</v>
      </c>
      <c r="F31" s="62" t="s">
        <v>115</v>
      </c>
      <c r="G31" s="27">
        <f t="shared" si="2"/>
        <v>529</v>
      </c>
      <c r="H31" s="28">
        <v>379</v>
      </c>
      <c r="I31" s="54">
        <v>150</v>
      </c>
      <c r="J31" s="36">
        <v>117</v>
      </c>
      <c r="K31" s="68">
        <f t="shared" si="0"/>
        <v>-11</v>
      </c>
      <c r="L31" s="69">
        <f t="shared" si="0"/>
        <v>11</v>
      </c>
    </row>
    <row r="32" spans="1:14" ht="27" customHeight="1">
      <c r="A32" s="1" t="s">
        <v>142</v>
      </c>
      <c r="B32" s="27">
        <f t="shared" si="1"/>
        <v>326</v>
      </c>
      <c r="C32" s="28">
        <v>107</v>
      </c>
      <c r="D32" s="54">
        <v>219</v>
      </c>
      <c r="E32" s="56">
        <v>198</v>
      </c>
      <c r="F32" s="62" t="s">
        <v>142</v>
      </c>
      <c r="G32" s="27">
        <f t="shared" si="2"/>
        <v>328</v>
      </c>
      <c r="H32" s="28">
        <v>111</v>
      </c>
      <c r="I32" s="54">
        <v>217</v>
      </c>
      <c r="J32" s="36">
        <v>196</v>
      </c>
      <c r="K32" s="68">
        <f t="shared" si="0"/>
        <v>4</v>
      </c>
      <c r="L32" s="69">
        <f t="shared" si="0"/>
        <v>-2</v>
      </c>
    </row>
    <row r="33" spans="1:12" ht="27" customHeight="1" thickBot="1">
      <c r="A33" s="1" t="s">
        <v>146</v>
      </c>
      <c r="B33" s="64">
        <f t="shared" si="1"/>
        <v>176</v>
      </c>
      <c r="C33" s="38">
        <v>83</v>
      </c>
      <c r="D33" s="65">
        <v>93</v>
      </c>
      <c r="E33" s="78">
        <v>64</v>
      </c>
      <c r="F33" s="63" t="s">
        <v>146</v>
      </c>
      <c r="G33" s="64">
        <f t="shared" si="2"/>
        <v>177</v>
      </c>
      <c r="H33" s="38">
        <v>83</v>
      </c>
      <c r="I33" s="65">
        <v>94</v>
      </c>
      <c r="J33" s="39">
        <v>69</v>
      </c>
      <c r="K33" s="68">
        <f t="shared" si="0"/>
        <v>0</v>
      </c>
      <c r="L33" s="69">
        <f t="shared" si="0"/>
        <v>1</v>
      </c>
    </row>
    <row r="34" spans="1:12">
      <c r="A34" s="12"/>
    </row>
    <row r="35" spans="1:12">
      <c r="A35" s="12"/>
    </row>
  </sheetData>
  <mergeCells count="5">
    <mergeCell ref="A3:A4"/>
    <mergeCell ref="B3:E3"/>
    <mergeCell ref="F3:F4"/>
    <mergeCell ref="G3:J3"/>
    <mergeCell ref="K3:L3"/>
  </mergeCells>
  <phoneticPr fontId="1" type="noConversion"/>
  <pageMargins left="0.7" right="0.7" top="0.75" bottom="0.75" header="0.3" footer="0.3"/>
  <pageSetup paperSize="9" scale="63" fitToHeight="0" orientation="portrait"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sheetPr>
    <pageSetUpPr fitToPage="1"/>
  </sheetPr>
  <dimension ref="A1:Q35"/>
  <sheetViews>
    <sheetView workbookViewId="0">
      <selection activeCell="G3" sqref="G3:L3"/>
    </sheetView>
  </sheetViews>
  <sheetFormatPr defaultRowHeight="16.5"/>
  <cols>
    <col min="8" max="8" width="9.5" bestFit="1" customWidth="1"/>
    <col min="10" max="10" width="9.375" bestFit="1" customWidth="1"/>
    <col min="12" max="12" width="9.375" bestFit="1" customWidth="1"/>
  </cols>
  <sheetData>
    <row r="1" spans="1:17" ht="37.5" customHeight="1" thickBot="1">
      <c r="A1" s="3"/>
      <c r="B1" s="4"/>
      <c r="C1" s="4"/>
      <c r="D1" s="196" t="s">
        <v>29</v>
      </c>
      <c r="E1" s="196"/>
      <c r="F1" s="196"/>
      <c r="G1" s="196"/>
      <c r="H1" s="196"/>
      <c r="I1" s="196"/>
      <c r="J1" s="196"/>
      <c r="K1" s="57" t="s">
        <v>175</v>
      </c>
      <c r="L1" s="57"/>
    </row>
    <row r="2" spans="1:17" ht="5.25" hidden="1" customHeight="1"/>
    <row r="3" spans="1:17" ht="31.5" customHeight="1">
      <c r="A3" s="184" t="s">
        <v>27</v>
      </c>
      <c r="B3" s="169" t="s">
        <v>170</v>
      </c>
      <c r="C3" s="194"/>
      <c r="D3" s="194"/>
      <c r="E3" s="194"/>
      <c r="F3" s="187" t="s">
        <v>27</v>
      </c>
      <c r="G3" s="191" t="s">
        <v>173</v>
      </c>
      <c r="H3" s="191"/>
      <c r="I3" s="191"/>
      <c r="J3" s="197"/>
      <c r="K3" s="197"/>
      <c r="L3" s="192"/>
      <c r="M3" s="189" t="s">
        <v>168</v>
      </c>
      <c r="N3" s="190"/>
    </row>
    <row r="4" spans="1:17" ht="27.75" customHeight="1">
      <c r="A4" s="185"/>
      <c r="B4" s="7" t="s">
        <v>28</v>
      </c>
      <c r="C4" s="7" t="s">
        <v>0</v>
      </c>
      <c r="D4" s="73" t="s">
        <v>1</v>
      </c>
      <c r="E4" s="76" t="s">
        <v>167</v>
      </c>
      <c r="F4" s="188"/>
      <c r="G4" s="80" t="s">
        <v>178</v>
      </c>
      <c r="H4" s="80" t="s">
        <v>176</v>
      </c>
      <c r="I4" s="80" t="s">
        <v>177</v>
      </c>
      <c r="J4" s="80" t="s">
        <v>174</v>
      </c>
      <c r="K4" s="80" t="s">
        <v>171</v>
      </c>
      <c r="L4" s="58" t="s">
        <v>172</v>
      </c>
      <c r="M4" s="75" t="s">
        <v>0</v>
      </c>
      <c r="N4" s="7" t="s">
        <v>1</v>
      </c>
    </row>
    <row r="5" spans="1:17" ht="29.1" customHeight="1">
      <c r="A5" s="8" t="s">
        <v>26</v>
      </c>
      <c r="B5" s="44">
        <f>SUM(B6:B33)</f>
        <v>35800</v>
      </c>
      <c r="C5" s="44">
        <f>SUM(C6:C33)</f>
        <v>25366</v>
      </c>
      <c r="D5" s="53">
        <f>SUM(D6:D33)</f>
        <v>10434</v>
      </c>
      <c r="E5" s="60">
        <f>SUM(E6:E33)</f>
        <v>10568</v>
      </c>
      <c r="F5" s="59" t="s">
        <v>26</v>
      </c>
      <c r="G5" s="44">
        <f t="shared" ref="G5:M5" si="0">SUM(G6:G33)</f>
        <v>35576</v>
      </c>
      <c r="H5" s="44">
        <f t="shared" si="0"/>
        <v>25168</v>
      </c>
      <c r="I5" s="53">
        <f t="shared" si="0"/>
        <v>10408</v>
      </c>
      <c r="J5" s="79">
        <f t="shared" si="0"/>
        <v>10694</v>
      </c>
      <c r="K5" s="81">
        <f t="shared" si="0"/>
        <v>5691</v>
      </c>
      <c r="L5" s="60">
        <f t="shared" si="0"/>
        <v>5003</v>
      </c>
      <c r="M5" s="33">
        <f t="shared" si="0"/>
        <v>-198</v>
      </c>
      <c r="N5" s="9">
        <f>SUM(I5-D5)</f>
        <v>-26</v>
      </c>
      <c r="P5" s="67"/>
      <c r="Q5" s="67"/>
    </row>
    <row r="6" spans="1:17" ht="24.95" customHeight="1">
      <c r="A6" s="1" t="s">
        <v>3</v>
      </c>
      <c r="B6" s="27">
        <f>C6+D6</f>
        <v>2204</v>
      </c>
      <c r="C6" s="28">
        <v>1313</v>
      </c>
      <c r="D6" s="54">
        <v>891</v>
      </c>
      <c r="E6" s="36">
        <v>477</v>
      </c>
      <c r="F6" s="61" t="s">
        <v>3</v>
      </c>
      <c r="G6" s="27">
        <f>H6+I6</f>
        <v>2207</v>
      </c>
      <c r="H6" s="28">
        <v>1320</v>
      </c>
      <c r="I6" s="54">
        <v>887</v>
      </c>
      <c r="J6" s="82">
        <f t="shared" ref="J6:J33" si="1">SUM(K6:L6)</f>
        <v>488</v>
      </c>
      <c r="K6" s="56">
        <v>238</v>
      </c>
      <c r="L6" s="36">
        <v>250</v>
      </c>
      <c r="M6" s="68">
        <f t="shared" ref="M6:N33" si="2">H6-C6</f>
        <v>7</v>
      </c>
      <c r="N6" s="69">
        <f t="shared" si="2"/>
        <v>-4</v>
      </c>
    </row>
    <row r="7" spans="1:17" ht="24.95" customHeight="1">
      <c r="A7" s="1" t="s">
        <v>4</v>
      </c>
      <c r="B7" s="27">
        <f t="shared" ref="B7:B33" si="3">C7+D7</f>
        <v>2234</v>
      </c>
      <c r="C7" s="28">
        <v>1605</v>
      </c>
      <c r="D7" s="54">
        <v>629</v>
      </c>
      <c r="E7" s="36">
        <v>933</v>
      </c>
      <c r="F7" s="61" t="s">
        <v>4</v>
      </c>
      <c r="G7" s="27">
        <f t="shared" ref="G7:G33" si="4">H7+I7</f>
        <v>2218</v>
      </c>
      <c r="H7" s="28">
        <v>1588</v>
      </c>
      <c r="I7" s="54">
        <v>630</v>
      </c>
      <c r="J7" s="82">
        <f t="shared" si="1"/>
        <v>951</v>
      </c>
      <c r="K7" s="56">
        <v>522</v>
      </c>
      <c r="L7" s="36">
        <v>429</v>
      </c>
      <c r="M7" s="68">
        <f t="shared" si="2"/>
        <v>-17</v>
      </c>
      <c r="N7" s="69">
        <f t="shared" si="2"/>
        <v>1</v>
      </c>
    </row>
    <row r="8" spans="1:17" ht="24.95" customHeight="1">
      <c r="A8" s="1" t="s">
        <v>5</v>
      </c>
      <c r="B8" s="27">
        <f t="shared" si="3"/>
        <v>7440</v>
      </c>
      <c r="C8" s="28">
        <v>4587</v>
      </c>
      <c r="D8" s="54">
        <v>2853</v>
      </c>
      <c r="E8" s="36">
        <v>4021</v>
      </c>
      <c r="F8" s="61" t="s">
        <v>5</v>
      </c>
      <c r="G8" s="27">
        <f t="shared" si="4"/>
        <v>7429</v>
      </c>
      <c r="H8" s="28">
        <v>4568</v>
      </c>
      <c r="I8" s="54">
        <v>2861</v>
      </c>
      <c r="J8" s="82">
        <f t="shared" si="1"/>
        <v>4077</v>
      </c>
      <c r="K8" s="56">
        <v>2130</v>
      </c>
      <c r="L8" s="36">
        <v>1947</v>
      </c>
      <c r="M8" s="68">
        <f t="shared" si="2"/>
        <v>-19</v>
      </c>
      <c r="N8" s="69">
        <f t="shared" si="2"/>
        <v>8</v>
      </c>
    </row>
    <row r="9" spans="1:17" ht="24.95" customHeight="1">
      <c r="A9" s="1" t="s">
        <v>61</v>
      </c>
      <c r="B9" s="27">
        <f t="shared" si="3"/>
        <v>3030</v>
      </c>
      <c r="C9" s="28">
        <v>2075</v>
      </c>
      <c r="D9" s="54">
        <v>955</v>
      </c>
      <c r="E9" s="36">
        <v>998</v>
      </c>
      <c r="F9" s="61" t="s">
        <v>61</v>
      </c>
      <c r="G9" s="27">
        <f t="shared" si="4"/>
        <v>3010</v>
      </c>
      <c r="H9" s="28">
        <v>2059</v>
      </c>
      <c r="I9" s="54">
        <v>951</v>
      </c>
      <c r="J9" s="82">
        <f t="shared" si="1"/>
        <v>1025</v>
      </c>
      <c r="K9" s="56">
        <v>553</v>
      </c>
      <c r="L9" s="36">
        <v>472</v>
      </c>
      <c r="M9" s="68">
        <f t="shared" si="2"/>
        <v>-16</v>
      </c>
      <c r="N9" s="69">
        <f t="shared" si="2"/>
        <v>-4</v>
      </c>
    </row>
    <row r="10" spans="1:17" ht="24.95" customHeight="1">
      <c r="A10" s="1" t="s">
        <v>6</v>
      </c>
      <c r="B10" s="27">
        <f t="shared" si="3"/>
        <v>103</v>
      </c>
      <c r="C10" s="28">
        <v>60</v>
      </c>
      <c r="D10" s="54">
        <v>43</v>
      </c>
      <c r="E10" s="36">
        <v>34</v>
      </c>
      <c r="F10" s="61" t="s">
        <v>6</v>
      </c>
      <c r="G10" s="27">
        <f t="shared" si="4"/>
        <v>103</v>
      </c>
      <c r="H10" s="28">
        <v>58</v>
      </c>
      <c r="I10" s="54">
        <v>45</v>
      </c>
      <c r="J10" s="82">
        <f t="shared" si="1"/>
        <v>35</v>
      </c>
      <c r="K10" s="56">
        <v>16</v>
      </c>
      <c r="L10" s="36">
        <v>19</v>
      </c>
      <c r="M10" s="68">
        <f t="shared" si="2"/>
        <v>-2</v>
      </c>
      <c r="N10" s="69">
        <f t="shared" si="2"/>
        <v>2</v>
      </c>
    </row>
    <row r="11" spans="1:17" ht="24.95" customHeight="1">
      <c r="A11" s="1" t="s">
        <v>7</v>
      </c>
      <c r="B11" s="27">
        <f t="shared" si="3"/>
        <v>528</v>
      </c>
      <c r="C11" s="28">
        <v>417</v>
      </c>
      <c r="D11" s="54">
        <v>111</v>
      </c>
      <c r="E11" s="36">
        <v>58</v>
      </c>
      <c r="F11" s="61" t="s">
        <v>7</v>
      </c>
      <c r="G11" s="27">
        <f t="shared" si="4"/>
        <v>523</v>
      </c>
      <c r="H11" s="28">
        <v>410</v>
      </c>
      <c r="I11" s="54">
        <v>113</v>
      </c>
      <c r="J11" s="82">
        <f t="shared" si="1"/>
        <v>62</v>
      </c>
      <c r="K11" s="56">
        <v>33</v>
      </c>
      <c r="L11" s="36">
        <v>29</v>
      </c>
      <c r="M11" s="68">
        <f t="shared" si="2"/>
        <v>-7</v>
      </c>
      <c r="N11" s="69">
        <f t="shared" si="2"/>
        <v>2</v>
      </c>
    </row>
    <row r="12" spans="1:17" ht="24.95" customHeight="1">
      <c r="A12" s="1" t="s">
        <v>8</v>
      </c>
      <c r="B12" s="27">
        <f t="shared" si="3"/>
        <v>2004</v>
      </c>
      <c r="C12" s="28">
        <v>1825</v>
      </c>
      <c r="D12" s="54">
        <v>179</v>
      </c>
      <c r="E12" s="36">
        <v>211</v>
      </c>
      <c r="F12" s="61" t="s">
        <v>8</v>
      </c>
      <c r="G12" s="27">
        <f t="shared" si="4"/>
        <v>1993</v>
      </c>
      <c r="H12" s="28">
        <v>1811</v>
      </c>
      <c r="I12" s="54">
        <v>182</v>
      </c>
      <c r="J12" s="82">
        <f t="shared" si="1"/>
        <v>211</v>
      </c>
      <c r="K12" s="56">
        <v>149</v>
      </c>
      <c r="L12" s="36">
        <v>62</v>
      </c>
      <c r="M12" s="68">
        <f t="shared" si="2"/>
        <v>-14</v>
      </c>
      <c r="N12" s="69">
        <f t="shared" si="2"/>
        <v>3</v>
      </c>
    </row>
    <row r="13" spans="1:17" ht="24.95" customHeight="1">
      <c r="A13" s="1" t="s">
        <v>9</v>
      </c>
      <c r="B13" s="27">
        <f t="shared" si="3"/>
        <v>908</v>
      </c>
      <c r="C13" s="28">
        <v>668</v>
      </c>
      <c r="D13" s="54">
        <v>240</v>
      </c>
      <c r="E13" s="36">
        <v>266</v>
      </c>
      <c r="F13" s="61" t="s">
        <v>9</v>
      </c>
      <c r="G13" s="27">
        <f t="shared" si="4"/>
        <v>923</v>
      </c>
      <c r="H13" s="28">
        <v>684</v>
      </c>
      <c r="I13" s="54">
        <v>239</v>
      </c>
      <c r="J13" s="82">
        <f t="shared" si="1"/>
        <v>270</v>
      </c>
      <c r="K13" s="56">
        <v>157</v>
      </c>
      <c r="L13" s="36">
        <v>113</v>
      </c>
      <c r="M13" s="68">
        <f t="shared" si="2"/>
        <v>16</v>
      </c>
      <c r="N13" s="69">
        <f t="shared" si="2"/>
        <v>-1</v>
      </c>
    </row>
    <row r="14" spans="1:17" ht="24.95" customHeight="1">
      <c r="A14" s="1" t="s">
        <v>10</v>
      </c>
      <c r="B14" s="27">
        <f t="shared" si="3"/>
        <v>849</v>
      </c>
      <c r="C14" s="28">
        <v>738</v>
      </c>
      <c r="D14" s="54">
        <v>111</v>
      </c>
      <c r="E14" s="36">
        <v>117</v>
      </c>
      <c r="F14" s="61" t="s">
        <v>10</v>
      </c>
      <c r="G14" s="27">
        <f t="shared" si="4"/>
        <v>838</v>
      </c>
      <c r="H14" s="28">
        <v>729</v>
      </c>
      <c r="I14" s="54">
        <v>109</v>
      </c>
      <c r="J14" s="82">
        <f t="shared" si="1"/>
        <v>117</v>
      </c>
      <c r="K14" s="56">
        <v>76</v>
      </c>
      <c r="L14" s="36">
        <v>41</v>
      </c>
      <c r="M14" s="68">
        <f t="shared" si="2"/>
        <v>-9</v>
      </c>
      <c r="N14" s="69">
        <f t="shared" si="2"/>
        <v>-2</v>
      </c>
    </row>
    <row r="15" spans="1:17" ht="24.95" customHeight="1">
      <c r="A15" s="1" t="s">
        <v>11</v>
      </c>
      <c r="B15" s="27">
        <f t="shared" si="3"/>
        <v>3774</v>
      </c>
      <c r="C15" s="28">
        <v>3176</v>
      </c>
      <c r="D15" s="54">
        <v>598</v>
      </c>
      <c r="E15" s="36">
        <v>352</v>
      </c>
      <c r="F15" s="61" t="s">
        <v>11</v>
      </c>
      <c r="G15" s="27">
        <f t="shared" si="4"/>
        <v>3707</v>
      </c>
      <c r="H15" s="28">
        <v>3114</v>
      </c>
      <c r="I15" s="54">
        <v>593</v>
      </c>
      <c r="J15" s="82">
        <f t="shared" si="1"/>
        <v>351</v>
      </c>
      <c r="K15" s="56">
        <v>226</v>
      </c>
      <c r="L15" s="36">
        <v>125</v>
      </c>
      <c r="M15" s="68">
        <f t="shared" si="2"/>
        <v>-62</v>
      </c>
      <c r="N15" s="69">
        <f t="shared" si="2"/>
        <v>-5</v>
      </c>
    </row>
    <row r="16" spans="1:17" ht="24.95" customHeight="1">
      <c r="A16" s="1" t="s">
        <v>12</v>
      </c>
      <c r="B16" s="27">
        <f t="shared" si="3"/>
        <v>3131</v>
      </c>
      <c r="C16" s="28">
        <v>2683</v>
      </c>
      <c r="D16" s="54">
        <v>448</v>
      </c>
      <c r="E16" s="36">
        <v>516</v>
      </c>
      <c r="F16" s="61" t="s">
        <v>12</v>
      </c>
      <c r="G16" s="27">
        <f t="shared" si="4"/>
        <v>3099</v>
      </c>
      <c r="H16" s="28">
        <v>2660</v>
      </c>
      <c r="I16" s="54">
        <v>439</v>
      </c>
      <c r="J16" s="82">
        <f t="shared" si="1"/>
        <v>520</v>
      </c>
      <c r="K16" s="56">
        <v>335</v>
      </c>
      <c r="L16" s="36">
        <v>185</v>
      </c>
      <c r="M16" s="68">
        <f t="shared" si="2"/>
        <v>-23</v>
      </c>
      <c r="N16" s="69">
        <f t="shared" si="2"/>
        <v>-9</v>
      </c>
    </row>
    <row r="17" spans="1:16" ht="24.95" customHeight="1">
      <c r="A17" s="1" t="s">
        <v>13</v>
      </c>
      <c r="B17" s="27">
        <f t="shared" si="3"/>
        <v>1717</v>
      </c>
      <c r="C17" s="28">
        <v>1545</v>
      </c>
      <c r="D17" s="54">
        <v>172</v>
      </c>
      <c r="E17" s="36">
        <v>151</v>
      </c>
      <c r="F17" s="61" t="s">
        <v>13</v>
      </c>
      <c r="G17" s="27">
        <f t="shared" si="4"/>
        <v>1690</v>
      </c>
      <c r="H17" s="28">
        <v>1521</v>
      </c>
      <c r="I17" s="54">
        <v>169</v>
      </c>
      <c r="J17" s="82">
        <f t="shared" si="1"/>
        <v>150</v>
      </c>
      <c r="K17" s="56">
        <v>113</v>
      </c>
      <c r="L17" s="36">
        <v>37</v>
      </c>
      <c r="M17" s="68">
        <f t="shared" si="2"/>
        <v>-24</v>
      </c>
      <c r="N17" s="69">
        <f t="shared" si="2"/>
        <v>-3</v>
      </c>
    </row>
    <row r="18" spans="1:16" ht="24.95" customHeight="1">
      <c r="A18" s="1" t="s">
        <v>116</v>
      </c>
      <c r="B18" s="27">
        <f t="shared" si="3"/>
        <v>111</v>
      </c>
      <c r="C18" s="28">
        <v>40</v>
      </c>
      <c r="D18" s="54">
        <v>71</v>
      </c>
      <c r="E18" s="36">
        <v>50</v>
      </c>
      <c r="F18" s="61" t="s">
        <v>116</v>
      </c>
      <c r="G18" s="27">
        <f t="shared" si="4"/>
        <v>108</v>
      </c>
      <c r="H18" s="28">
        <v>40</v>
      </c>
      <c r="I18" s="54">
        <v>68</v>
      </c>
      <c r="J18" s="82">
        <f t="shared" si="1"/>
        <v>49</v>
      </c>
      <c r="K18" s="56">
        <v>20</v>
      </c>
      <c r="L18" s="36">
        <v>29</v>
      </c>
      <c r="M18" s="68">
        <f t="shared" si="2"/>
        <v>0</v>
      </c>
      <c r="N18" s="69">
        <f t="shared" si="2"/>
        <v>-3</v>
      </c>
    </row>
    <row r="19" spans="1:16" ht="24.95" customHeight="1">
      <c r="A19" s="1" t="s">
        <v>14</v>
      </c>
      <c r="B19" s="27">
        <f t="shared" si="3"/>
        <v>2183</v>
      </c>
      <c r="C19" s="28">
        <v>1744</v>
      </c>
      <c r="D19" s="54">
        <v>439</v>
      </c>
      <c r="E19" s="36">
        <v>151</v>
      </c>
      <c r="F19" s="61" t="s">
        <v>14</v>
      </c>
      <c r="G19" s="27">
        <f t="shared" si="4"/>
        <v>2173</v>
      </c>
      <c r="H19" s="28">
        <v>1733</v>
      </c>
      <c r="I19" s="54">
        <v>440</v>
      </c>
      <c r="J19" s="82">
        <f t="shared" si="1"/>
        <v>147</v>
      </c>
      <c r="K19" s="56">
        <v>95</v>
      </c>
      <c r="L19" s="36">
        <v>52</v>
      </c>
      <c r="M19" s="68">
        <f t="shared" si="2"/>
        <v>-11</v>
      </c>
      <c r="N19" s="69">
        <f t="shared" si="2"/>
        <v>1</v>
      </c>
      <c r="P19" s="21"/>
    </row>
    <row r="20" spans="1:16" ht="24.95" customHeight="1">
      <c r="A20" s="1" t="s">
        <v>17</v>
      </c>
      <c r="B20" s="27">
        <f t="shared" si="3"/>
        <v>961</v>
      </c>
      <c r="C20" s="28">
        <v>495</v>
      </c>
      <c r="D20" s="54">
        <v>466</v>
      </c>
      <c r="E20" s="36">
        <v>544</v>
      </c>
      <c r="F20" s="61" t="s">
        <v>17</v>
      </c>
      <c r="G20" s="27">
        <f t="shared" si="4"/>
        <v>966</v>
      </c>
      <c r="H20" s="28">
        <v>502</v>
      </c>
      <c r="I20" s="54">
        <v>464</v>
      </c>
      <c r="J20" s="82">
        <f t="shared" si="1"/>
        <v>528</v>
      </c>
      <c r="K20" s="56">
        <v>272</v>
      </c>
      <c r="L20" s="36">
        <v>256</v>
      </c>
      <c r="M20" s="68">
        <f t="shared" si="2"/>
        <v>7</v>
      </c>
      <c r="N20" s="69">
        <f t="shared" si="2"/>
        <v>-2</v>
      </c>
    </row>
    <row r="21" spans="1:16" ht="24.95" customHeight="1">
      <c r="A21" s="1" t="s">
        <v>18</v>
      </c>
      <c r="B21" s="27">
        <f t="shared" si="3"/>
        <v>513</v>
      </c>
      <c r="C21" s="28">
        <v>248</v>
      </c>
      <c r="D21" s="54">
        <v>265</v>
      </c>
      <c r="E21" s="36">
        <v>288</v>
      </c>
      <c r="F21" s="61" t="s">
        <v>18</v>
      </c>
      <c r="G21" s="27">
        <f t="shared" si="4"/>
        <v>519</v>
      </c>
      <c r="H21" s="28">
        <v>250</v>
      </c>
      <c r="I21" s="54">
        <v>269</v>
      </c>
      <c r="J21" s="82">
        <f t="shared" si="1"/>
        <v>298</v>
      </c>
      <c r="K21" s="56">
        <v>136</v>
      </c>
      <c r="L21" s="36">
        <v>162</v>
      </c>
      <c r="M21" s="68">
        <f t="shared" si="2"/>
        <v>2</v>
      </c>
      <c r="N21" s="69">
        <f t="shared" si="2"/>
        <v>4</v>
      </c>
    </row>
    <row r="22" spans="1:16" ht="24.95" customHeight="1">
      <c r="A22" s="1" t="s">
        <v>19</v>
      </c>
      <c r="B22" s="27">
        <f t="shared" si="3"/>
        <v>192</v>
      </c>
      <c r="C22" s="28">
        <v>75</v>
      </c>
      <c r="D22" s="54">
        <v>117</v>
      </c>
      <c r="E22" s="36">
        <v>117</v>
      </c>
      <c r="F22" s="61" t="s">
        <v>19</v>
      </c>
      <c r="G22" s="27">
        <f t="shared" si="4"/>
        <v>188</v>
      </c>
      <c r="H22" s="28">
        <v>75</v>
      </c>
      <c r="I22" s="54">
        <v>113</v>
      </c>
      <c r="J22" s="82">
        <f t="shared" si="1"/>
        <v>116</v>
      </c>
      <c r="K22" s="56">
        <v>51</v>
      </c>
      <c r="L22" s="36">
        <v>65</v>
      </c>
      <c r="M22" s="68">
        <f t="shared" si="2"/>
        <v>0</v>
      </c>
      <c r="N22" s="69">
        <f t="shared" si="2"/>
        <v>-4</v>
      </c>
    </row>
    <row r="23" spans="1:16" ht="24.95" customHeight="1">
      <c r="A23" s="1" t="s">
        <v>20</v>
      </c>
      <c r="B23" s="27">
        <f t="shared" si="3"/>
        <v>246</v>
      </c>
      <c r="C23" s="28">
        <v>149</v>
      </c>
      <c r="D23" s="54">
        <v>97</v>
      </c>
      <c r="E23" s="36">
        <v>62</v>
      </c>
      <c r="F23" s="61" t="s">
        <v>20</v>
      </c>
      <c r="G23" s="27">
        <f t="shared" si="4"/>
        <v>247</v>
      </c>
      <c r="H23" s="28">
        <v>149</v>
      </c>
      <c r="I23" s="54">
        <v>98</v>
      </c>
      <c r="J23" s="82">
        <f t="shared" si="1"/>
        <v>64</v>
      </c>
      <c r="K23" s="56">
        <v>31</v>
      </c>
      <c r="L23" s="36">
        <v>33</v>
      </c>
      <c r="M23" s="68">
        <f t="shared" si="2"/>
        <v>0</v>
      </c>
      <c r="N23" s="69">
        <f t="shared" si="2"/>
        <v>1</v>
      </c>
    </row>
    <row r="24" spans="1:16" ht="24.95" customHeight="1">
      <c r="A24" s="1" t="s">
        <v>21</v>
      </c>
      <c r="B24" s="27">
        <f t="shared" si="3"/>
        <v>225</v>
      </c>
      <c r="C24" s="28">
        <v>123</v>
      </c>
      <c r="D24" s="54">
        <v>102</v>
      </c>
      <c r="E24" s="36">
        <v>39</v>
      </c>
      <c r="F24" s="61" t="s">
        <v>21</v>
      </c>
      <c r="G24" s="27">
        <f t="shared" si="4"/>
        <v>224</v>
      </c>
      <c r="H24" s="28">
        <v>122</v>
      </c>
      <c r="I24" s="54">
        <v>102</v>
      </c>
      <c r="J24" s="82">
        <f t="shared" si="1"/>
        <v>38</v>
      </c>
      <c r="K24" s="56">
        <v>18</v>
      </c>
      <c r="L24" s="36">
        <v>20</v>
      </c>
      <c r="M24" s="68">
        <f t="shared" si="2"/>
        <v>-1</v>
      </c>
      <c r="N24" s="69">
        <f t="shared" si="2"/>
        <v>0</v>
      </c>
    </row>
    <row r="25" spans="1:16" ht="24.95" customHeight="1">
      <c r="A25" s="1" t="s">
        <v>22</v>
      </c>
      <c r="B25" s="27">
        <f t="shared" si="3"/>
        <v>724</v>
      </c>
      <c r="C25" s="28">
        <v>428</v>
      </c>
      <c r="D25" s="54">
        <v>296</v>
      </c>
      <c r="E25" s="36">
        <v>178</v>
      </c>
      <c r="F25" s="61" t="s">
        <v>22</v>
      </c>
      <c r="G25" s="27">
        <f t="shared" si="4"/>
        <v>711</v>
      </c>
      <c r="H25" s="28">
        <v>421</v>
      </c>
      <c r="I25" s="54">
        <v>290</v>
      </c>
      <c r="J25" s="82">
        <f t="shared" si="1"/>
        <v>182</v>
      </c>
      <c r="K25" s="56">
        <v>91</v>
      </c>
      <c r="L25" s="36">
        <v>91</v>
      </c>
      <c r="M25" s="68">
        <f t="shared" si="2"/>
        <v>-7</v>
      </c>
      <c r="N25" s="69">
        <f t="shared" si="2"/>
        <v>-6</v>
      </c>
    </row>
    <row r="26" spans="1:16" ht="24.95" customHeight="1">
      <c r="A26" s="1" t="s">
        <v>23</v>
      </c>
      <c r="B26" s="27">
        <f t="shared" si="3"/>
        <v>766</v>
      </c>
      <c r="C26" s="28">
        <v>429</v>
      </c>
      <c r="D26" s="54">
        <v>337</v>
      </c>
      <c r="E26" s="36">
        <v>216</v>
      </c>
      <c r="F26" s="61" t="s">
        <v>23</v>
      </c>
      <c r="G26" s="27">
        <f t="shared" si="4"/>
        <v>768</v>
      </c>
      <c r="H26" s="28">
        <v>431</v>
      </c>
      <c r="I26" s="54">
        <v>337</v>
      </c>
      <c r="J26" s="82">
        <f t="shared" si="1"/>
        <v>219</v>
      </c>
      <c r="K26" s="56">
        <v>102</v>
      </c>
      <c r="L26" s="36">
        <v>117</v>
      </c>
      <c r="M26" s="68">
        <f t="shared" si="2"/>
        <v>2</v>
      </c>
      <c r="N26" s="69">
        <f t="shared" si="2"/>
        <v>0</v>
      </c>
    </row>
    <row r="27" spans="1:16" ht="24.95" customHeight="1">
      <c r="A27" s="1" t="s">
        <v>24</v>
      </c>
      <c r="B27" s="27">
        <f t="shared" si="3"/>
        <v>197</v>
      </c>
      <c r="C27" s="28">
        <v>78</v>
      </c>
      <c r="D27" s="54">
        <v>119</v>
      </c>
      <c r="E27" s="36">
        <v>67</v>
      </c>
      <c r="F27" s="61" t="s">
        <v>24</v>
      </c>
      <c r="G27" s="27">
        <f t="shared" si="4"/>
        <v>188</v>
      </c>
      <c r="H27" s="28">
        <v>71</v>
      </c>
      <c r="I27" s="54">
        <v>117</v>
      </c>
      <c r="J27" s="82">
        <f t="shared" si="1"/>
        <v>63</v>
      </c>
      <c r="K27" s="56">
        <v>26</v>
      </c>
      <c r="L27" s="36">
        <v>37</v>
      </c>
      <c r="M27" s="68">
        <f t="shared" si="2"/>
        <v>-7</v>
      </c>
      <c r="N27" s="69">
        <f t="shared" si="2"/>
        <v>-2</v>
      </c>
    </row>
    <row r="28" spans="1:16" ht="24.95" customHeight="1">
      <c r="A28" s="1" t="s">
        <v>25</v>
      </c>
      <c r="B28" s="27">
        <f t="shared" si="3"/>
        <v>237</v>
      </c>
      <c r="C28" s="28">
        <v>81</v>
      </c>
      <c r="D28" s="54">
        <v>156</v>
      </c>
      <c r="E28" s="36">
        <v>92</v>
      </c>
      <c r="F28" s="61" t="s">
        <v>25</v>
      </c>
      <c r="G28" s="27">
        <f t="shared" si="4"/>
        <v>239</v>
      </c>
      <c r="H28" s="28">
        <v>82</v>
      </c>
      <c r="I28" s="54">
        <v>157</v>
      </c>
      <c r="J28" s="82">
        <f t="shared" si="1"/>
        <v>87</v>
      </c>
      <c r="K28" s="56">
        <v>42</v>
      </c>
      <c r="L28" s="36">
        <v>45</v>
      </c>
      <c r="M28" s="68">
        <f t="shared" si="2"/>
        <v>1</v>
      </c>
      <c r="N28" s="69">
        <f t="shared" si="2"/>
        <v>1</v>
      </c>
    </row>
    <row r="29" spans="1:16" ht="24.95" customHeight="1">
      <c r="A29" s="1" t="s">
        <v>67</v>
      </c>
      <c r="B29" s="27">
        <f t="shared" si="3"/>
        <v>117</v>
      </c>
      <c r="C29" s="28">
        <v>35</v>
      </c>
      <c r="D29" s="54">
        <v>82</v>
      </c>
      <c r="E29" s="36">
        <v>98</v>
      </c>
      <c r="F29" s="61" t="s">
        <v>67</v>
      </c>
      <c r="G29" s="27">
        <f t="shared" si="4"/>
        <v>114</v>
      </c>
      <c r="H29" s="28">
        <v>32</v>
      </c>
      <c r="I29" s="54">
        <v>82</v>
      </c>
      <c r="J29" s="82">
        <f t="shared" si="1"/>
        <v>100</v>
      </c>
      <c r="K29" s="56">
        <v>39</v>
      </c>
      <c r="L29" s="36">
        <v>61</v>
      </c>
      <c r="M29" s="68">
        <f t="shared" si="2"/>
        <v>-3</v>
      </c>
      <c r="N29" s="69">
        <f t="shared" si="2"/>
        <v>0</v>
      </c>
    </row>
    <row r="30" spans="1:16" ht="27" customHeight="1">
      <c r="A30" s="1" t="s">
        <v>118</v>
      </c>
      <c r="B30" s="27">
        <f t="shared" si="3"/>
        <v>372</v>
      </c>
      <c r="C30" s="28">
        <v>176</v>
      </c>
      <c r="D30" s="54">
        <v>196</v>
      </c>
      <c r="E30" s="36">
        <v>150</v>
      </c>
      <c r="F30" s="62" t="s">
        <v>114</v>
      </c>
      <c r="G30" s="27">
        <f t="shared" si="4"/>
        <v>377</v>
      </c>
      <c r="H30" s="28">
        <v>180</v>
      </c>
      <c r="I30" s="54">
        <v>197</v>
      </c>
      <c r="J30" s="82">
        <f t="shared" si="1"/>
        <v>152</v>
      </c>
      <c r="K30" s="56">
        <v>56</v>
      </c>
      <c r="L30" s="36">
        <v>96</v>
      </c>
      <c r="M30" s="68">
        <f t="shared" si="2"/>
        <v>4</v>
      </c>
      <c r="N30" s="69">
        <f t="shared" si="2"/>
        <v>1</v>
      </c>
    </row>
    <row r="31" spans="1:16" ht="27" customHeight="1">
      <c r="A31" s="1" t="s">
        <v>119</v>
      </c>
      <c r="B31" s="27">
        <f t="shared" si="3"/>
        <v>529</v>
      </c>
      <c r="C31" s="28">
        <v>379</v>
      </c>
      <c r="D31" s="54">
        <v>150</v>
      </c>
      <c r="E31" s="36">
        <v>117</v>
      </c>
      <c r="F31" s="62" t="s">
        <v>115</v>
      </c>
      <c r="G31" s="27">
        <f t="shared" si="4"/>
        <v>521</v>
      </c>
      <c r="H31" s="28">
        <v>371</v>
      </c>
      <c r="I31" s="54">
        <v>150</v>
      </c>
      <c r="J31" s="82">
        <f t="shared" si="1"/>
        <v>124</v>
      </c>
      <c r="K31" s="56">
        <v>57</v>
      </c>
      <c r="L31" s="36">
        <v>67</v>
      </c>
      <c r="M31" s="68">
        <f t="shared" si="2"/>
        <v>-8</v>
      </c>
      <c r="N31" s="69">
        <f t="shared" si="2"/>
        <v>0</v>
      </c>
    </row>
    <row r="32" spans="1:16" ht="27" customHeight="1">
      <c r="A32" s="1" t="s">
        <v>142</v>
      </c>
      <c r="B32" s="27">
        <f t="shared" si="3"/>
        <v>328</v>
      </c>
      <c r="C32" s="28">
        <v>111</v>
      </c>
      <c r="D32" s="54">
        <v>217</v>
      </c>
      <c r="E32" s="36">
        <v>196</v>
      </c>
      <c r="F32" s="62" t="s">
        <v>142</v>
      </c>
      <c r="G32" s="27">
        <f t="shared" si="4"/>
        <v>319</v>
      </c>
      <c r="H32" s="28">
        <v>106</v>
      </c>
      <c r="I32" s="54">
        <v>213</v>
      </c>
      <c r="J32" s="82">
        <f t="shared" si="1"/>
        <v>199</v>
      </c>
      <c r="K32" s="56">
        <v>71</v>
      </c>
      <c r="L32" s="36">
        <v>128</v>
      </c>
      <c r="M32" s="68">
        <f t="shared" si="2"/>
        <v>-5</v>
      </c>
      <c r="N32" s="69">
        <f t="shared" si="2"/>
        <v>-4</v>
      </c>
    </row>
    <row r="33" spans="1:14" ht="27" customHeight="1" thickBot="1">
      <c r="A33" s="38" t="s">
        <v>146</v>
      </c>
      <c r="B33" s="64">
        <f t="shared" si="3"/>
        <v>177</v>
      </c>
      <c r="C33" s="38">
        <v>83</v>
      </c>
      <c r="D33" s="65">
        <v>94</v>
      </c>
      <c r="E33" s="39">
        <v>69</v>
      </c>
      <c r="F33" s="63" t="s">
        <v>146</v>
      </c>
      <c r="G33" s="64">
        <f t="shared" si="4"/>
        <v>174</v>
      </c>
      <c r="H33" s="38">
        <v>81</v>
      </c>
      <c r="I33" s="65">
        <v>93</v>
      </c>
      <c r="J33" s="83">
        <f t="shared" si="1"/>
        <v>71</v>
      </c>
      <c r="K33" s="78">
        <v>36</v>
      </c>
      <c r="L33" s="39">
        <v>35</v>
      </c>
      <c r="M33" s="68">
        <f t="shared" si="2"/>
        <v>-2</v>
      </c>
      <c r="N33" s="69">
        <f t="shared" si="2"/>
        <v>-1</v>
      </c>
    </row>
    <row r="34" spans="1:14">
      <c r="A34" s="13"/>
    </row>
    <row r="35" spans="1:14">
      <c r="A35" s="13"/>
    </row>
  </sheetData>
  <mergeCells count="6">
    <mergeCell ref="M3:N3"/>
    <mergeCell ref="D1:J1"/>
    <mergeCell ref="A3:A4"/>
    <mergeCell ref="B3:E3"/>
    <mergeCell ref="F3:F4"/>
    <mergeCell ref="G3:L3"/>
  </mergeCells>
  <phoneticPr fontId="1" type="noConversion"/>
  <pageMargins left="0.7" right="0.7" top="0.75" bottom="0.75" header="0.3" footer="0.3"/>
  <pageSetup paperSize="9" scale="63" fitToHeight="0" orientation="portrait"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sheetPr>
    <pageSetUpPr fitToPage="1"/>
  </sheetPr>
  <dimension ref="A1:S35"/>
  <sheetViews>
    <sheetView workbookViewId="0">
      <selection activeCell="Q4" sqref="Q4"/>
    </sheetView>
  </sheetViews>
  <sheetFormatPr defaultRowHeight="16.5"/>
  <cols>
    <col min="10" max="10" width="9.5" bestFit="1" customWidth="1"/>
    <col min="12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173</v>
      </c>
      <c r="C3" s="200"/>
      <c r="D3" s="200"/>
      <c r="E3" s="200"/>
      <c r="F3" s="200"/>
      <c r="G3" s="172"/>
      <c r="H3" s="187" t="s">
        <v>27</v>
      </c>
      <c r="I3" s="191" t="s">
        <v>179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84" t="s">
        <v>0</v>
      </c>
      <c r="P4" s="7" t="s">
        <v>1</v>
      </c>
    </row>
    <row r="5" spans="1:19" ht="29.1" customHeight="1">
      <c r="A5" s="8" t="s">
        <v>26</v>
      </c>
      <c r="B5" s="44">
        <f t="shared" ref="B5:G5" si="0">SUM(B6:B33)</f>
        <v>35576</v>
      </c>
      <c r="C5" s="44">
        <f t="shared" si="0"/>
        <v>25168</v>
      </c>
      <c r="D5" s="44">
        <f t="shared" si="0"/>
        <v>10408</v>
      </c>
      <c r="E5" s="44">
        <f t="shared" si="0"/>
        <v>10694</v>
      </c>
      <c r="F5" s="44">
        <f t="shared" si="0"/>
        <v>5691</v>
      </c>
      <c r="G5" s="88">
        <f t="shared" si="0"/>
        <v>5003</v>
      </c>
      <c r="H5" s="59" t="s">
        <v>26</v>
      </c>
      <c r="I5" s="44">
        <f t="shared" ref="I5:N5" si="1">SUM(I6:I33)</f>
        <v>35538</v>
      </c>
      <c r="J5" s="44">
        <f t="shared" si="1"/>
        <v>25114</v>
      </c>
      <c r="K5" s="44">
        <f t="shared" si="1"/>
        <v>10424</v>
      </c>
      <c r="L5" s="44">
        <f t="shared" si="1"/>
        <v>10818</v>
      </c>
      <c r="M5" s="44">
        <f t="shared" si="1"/>
        <v>5778</v>
      </c>
      <c r="N5" s="45">
        <f t="shared" si="1"/>
        <v>5040</v>
      </c>
      <c r="O5" s="33">
        <f>J5-C5</f>
        <v>-54</v>
      </c>
      <c r="P5" s="25">
        <f>K5-D5</f>
        <v>16</v>
      </c>
      <c r="R5" s="67"/>
      <c r="S5" s="67"/>
    </row>
    <row r="6" spans="1:19" ht="24.95" customHeight="1">
      <c r="A6" s="1" t="s">
        <v>3</v>
      </c>
      <c r="B6" s="27">
        <f>C6+D6</f>
        <v>2207</v>
      </c>
      <c r="C6" s="28">
        <v>1320</v>
      </c>
      <c r="D6" s="28">
        <v>887</v>
      </c>
      <c r="E6" s="48">
        <f t="shared" ref="E6:E33" si="2">SUM(F6:G6)</f>
        <v>488</v>
      </c>
      <c r="F6" s="28">
        <v>238</v>
      </c>
      <c r="G6" s="56">
        <v>250</v>
      </c>
      <c r="H6" s="61" t="s">
        <v>3</v>
      </c>
      <c r="I6" s="27">
        <f>J6+K6</f>
        <v>2195</v>
      </c>
      <c r="J6" s="28">
        <v>1311</v>
      </c>
      <c r="K6" s="28">
        <v>884</v>
      </c>
      <c r="L6" s="48">
        <f t="shared" ref="L6:L33" si="3">SUM(M6:N6)</f>
        <v>497</v>
      </c>
      <c r="M6" s="28">
        <v>243</v>
      </c>
      <c r="N6" s="36">
        <v>254</v>
      </c>
      <c r="O6" s="89">
        <f t="shared" ref="O6:O33" si="4">J6-C6</f>
        <v>-9</v>
      </c>
      <c r="P6" s="86">
        <f t="shared" ref="P6:P33" si="5">K6-D6</f>
        <v>-3</v>
      </c>
    </row>
    <row r="7" spans="1:19" ht="24.95" customHeight="1">
      <c r="A7" s="1" t="s">
        <v>4</v>
      </c>
      <c r="B7" s="27">
        <f t="shared" ref="B7:B33" si="6">C7+D7</f>
        <v>2218</v>
      </c>
      <c r="C7" s="28">
        <v>1588</v>
      </c>
      <c r="D7" s="28">
        <v>630</v>
      </c>
      <c r="E7" s="48">
        <f t="shared" si="2"/>
        <v>951</v>
      </c>
      <c r="F7" s="28">
        <v>522</v>
      </c>
      <c r="G7" s="56">
        <v>429</v>
      </c>
      <c r="H7" s="61" t="s">
        <v>4</v>
      </c>
      <c r="I7" s="27">
        <f t="shared" ref="I7:I33" si="7">J7+K7</f>
        <v>2223</v>
      </c>
      <c r="J7" s="28">
        <v>1583</v>
      </c>
      <c r="K7" s="28">
        <v>640</v>
      </c>
      <c r="L7" s="48">
        <f t="shared" si="3"/>
        <v>964</v>
      </c>
      <c r="M7" s="28">
        <v>536</v>
      </c>
      <c r="N7" s="36">
        <v>428</v>
      </c>
      <c r="O7" s="89">
        <f t="shared" si="4"/>
        <v>-5</v>
      </c>
      <c r="P7" s="86">
        <f t="shared" si="5"/>
        <v>10</v>
      </c>
    </row>
    <row r="8" spans="1:19" ht="24.95" customHeight="1">
      <c r="A8" s="1" t="s">
        <v>5</v>
      </c>
      <c r="B8" s="27">
        <f t="shared" si="6"/>
        <v>7429</v>
      </c>
      <c r="C8" s="28">
        <v>4568</v>
      </c>
      <c r="D8" s="28">
        <v>2861</v>
      </c>
      <c r="E8" s="48">
        <f t="shared" si="2"/>
        <v>4077</v>
      </c>
      <c r="F8" s="28">
        <v>2130</v>
      </c>
      <c r="G8" s="56">
        <v>1947</v>
      </c>
      <c r="H8" s="61" t="s">
        <v>5</v>
      </c>
      <c r="I8" s="27">
        <f t="shared" si="7"/>
        <v>7448</v>
      </c>
      <c r="J8" s="28">
        <v>4571</v>
      </c>
      <c r="K8" s="28">
        <v>2877</v>
      </c>
      <c r="L8" s="48">
        <f t="shared" si="3"/>
        <v>4124</v>
      </c>
      <c r="M8" s="28">
        <v>2152</v>
      </c>
      <c r="N8" s="36">
        <v>1972</v>
      </c>
      <c r="O8" s="89">
        <f t="shared" si="4"/>
        <v>3</v>
      </c>
      <c r="P8" s="86">
        <f t="shared" si="5"/>
        <v>16</v>
      </c>
    </row>
    <row r="9" spans="1:19" ht="24.95" customHeight="1">
      <c r="A9" s="1" t="s">
        <v>61</v>
      </c>
      <c r="B9" s="27">
        <f t="shared" si="6"/>
        <v>3010</v>
      </c>
      <c r="C9" s="28">
        <v>2059</v>
      </c>
      <c r="D9" s="28">
        <v>951</v>
      </c>
      <c r="E9" s="48">
        <f t="shared" si="2"/>
        <v>1025</v>
      </c>
      <c r="F9" s="28">
        <v>553</v>
      </c>
      <c r="G9" s="56">
        <v>472</v>
      </c>
      <c r="H9" s="61" t="s">
        <v>61</v>
      </c>
      <c r="I9" s="27">
        <f t="shared" si="7"/>
        <v>2991</v>
      </c>
      <c r="J9" s="28">
        <v>2046</v>
      </c>
      <c r="K9" s="28">
        <v>945</v>
      </c>
      <c r="L9" s="48">
        <f t="shared" si="3"/>
        <v>1043</v>
      </c>
      <c r="M9" s="28">
        <v>566</v>
      </c>
      <c r="N9" s="36">
        <v>477</v>
      </c>
      <c r="O9" s="89">
        <f t="shared" si="4"/>
        <v>-13</v>
      </c>
      <c r="P9" s="86">
        <f t="shared" si="5"/>
        <v>-6</v>
      </c>
    </row>
    <row r="10" spans="1:19" ht="24.95" customHeight="1">
      <c r="A10" s="1" t="s">
        <v>6</v>
      </c>
      <c r="B10" s="27">
        <f t="shared" si="6"/>
        <v>103</v>
      </c>
      <c r="C10" s="28">
        <v>58</v>
      </c>
      <c r="D10" s="28">
        <v>45</v>
      </c>
      <c r="E10" s="48">
        <f t="shared" si="2"/>
        <v>35</v>
      </c>
      <c r="F10" s="28">
        <v>16</v>
      </c>
      <c r="G10" s="56">
        <v>19</v>
      </c>
      <c r="H10" s="61" t="s">
        <v>6</v>
      </c>
      <c r="I10" s="27">
        <f t="shared" si="7"/>
        <v>103</v>
      </c>
      <c r="J10" s="28">
        <v>58</v>
      </c>
      <c r="K10" s="28">
        <v>45</v>
      </c>
      <c r="L10" s="48">
        <f t="shared" si="3"/>
        <v>38</v>
      </c>
      <c r="M10" s="28">
        <v>18</v>
      </c>
      <c r="N10" s="36">
        <v>20</v>
      </c>
      <c r="O10" s="89">
        <f t="shared" si="4"/>
        <v>0</v>
      </c>
      <c r="P10" s="86">
        <f t="shared" si="5"/>
        <v>0</v>
      </c>
    </row>
    <row r="11" spans="1:19" ht="24.95" customHeight="1">
      <c r="A11" s="1" t="s">
        <v>7</v>
      </c>
      <c r="B11" s="27">
        <f t="shared" si="6"/>
        <v>523</v>
      </c>
      <c r="C11" s="28">
        <v>410</v>
      </c>
      <c r="D11" s="28">
        <v>113</v>
      </c>
      <c r="E11" s="48">
        <f t="shared" si="2"/>
        <v>62</v>
      </c>
      <c r="F11" s="28">
        <v>33</v>
      </c>
      <c r="G11" s="56">
        <v>29</v>
      </c>
      <c r="H11" s="61" t="s">
        <v>7</v>
      </c>
      <c r="I11" s="27">
        <f t="shared" si="7"/>
        <v>518</v>
      </c>
      <c r="J11" s="28">
        <v>410</v>
      </c>
      <c r="K11" s="28">
        <v>108</v>
      </c>
      <c r="L11" s="48">
        <f t="shared" si="3"/>
        <v>63</v>
      </c>
      <c r="M11" s="28">
        <v>34</v>
      </c>
      <c r="N11" s="36">
        <v>29</v>
      </c>
      <c r="O11" s="89">
        <f t="shared" si="4"/>
        <v>0</v>
      </c>
      <c r="P11" s="86">
        <f t="shared" si="5"/>
        <v>-5</v>
      </c>
    </row>
    <row r="12" spans="1:19" ht="24.95" customHeight="1">
      <c r="A12" s="1" t="s">
        <v>8</v>
      </c>
      <c r="B12" s="27">
        <f t="shared" si="6"/>
        <v>1993</v>
      </c>
      <c r="C12" s="28">
        <v>1811</v>
      </c>
      <c r="D12" s="28">
        <v>182</v>
      </c>
      <c r="E12" s="48">
        <f t="shared" si="2"/>
        <v>211</v>
      </c>
      <c r="F12" s="28">
        <v>149</v>
      </c>
      <c r="G12" s="56">
        <v>62</v>
      </c>
      <c r="H12" s="61" t="s">
        <v>8</v>
      </c>
      <c r="I12" s="27">
        <f t="shared" si="7"/>
        <v>2002</v>
      </c>
      <c r="J12" s="28">
        <v>1818</v>
      </c>
      <c r="K12" s="28">
        <v>184</v>
      </c>
      <c r="L12" s="48">
        <f t="shared" si="3"/>
        <v>220</v>
      </c>
      <c r="M12" s="28">
        <v>154</v>
      </c>
      <c r="N12" s="36">
        <v>66</v>
      </c>
      <c r="O12" s="89">
        <f t="shared" si="4"/>
        <v>7</v>
      </c>
      <c r="P12" s="86">
        <f t="shared" si="5"/>
        <v>2</v>
      </c>
    </row>
    <row r="13" spans="1:19" ht="24.95" customHeight="1">
      <c r="A13" s="1" t="s">
        <v>9</v>
      </c>
      <c r="B13" s="27">
        <f t="shared" si="6"/>
        <v>923</v>
      </c>
      <c r="C13" s="28">
        <v>684</v>
      </c>
      <c r="D13" s="28">
        <v>239</v>
      </c>
      <c r="E13" s="48">
        <f t="shared" si="2"/>
        <v>270</v>
      </c>
      <c r="F13" s="28">
        <v>157</v>
      </c>
      <c r="G13" s="56">
        <v>113</v>
      </c>
      <c r="H13" s="61" t="s">
        <v>9</v>
      </c>
      <c r="I13" s="27">
        <f t="shared" si="7"/>
        <v>948</v>
      </c>
      <c r="J13" s="28">
        <v>708</v>
      </c>
      <c r="K13" s="28">
        <v>240</v>
      </c>
      <c r="L13" s="48">
        <f t="shared" si="3"/>
        <v>269</v>
      </c>
      <c r="M13" s="28">
        <v>157</v>
      </c>
      <c r="N13" s="36">
        <v>112</v>
      </c>
      <c r="O13" s="89">
        <f t="shared" si="4"/>
        <v>24</v>
      </c>
      <c r="P13" s="86">
        <f t="shared" si="5"/>
        <v>1</v>
      </c>
    </row>
    <row r="14" spans="1:19" ht="24.95" customHeight="1">
      <c r="A14" s="1" t="s">
        <v>10</v>
      </c>
      <c r="B14" s="27">
        <f t="shared" si="6"/>
        <v>838</v>
      </c>
      <c r="C14" s="28">
        <v>729</v>
      </c>
      <c r="D14" s="28">
        <v>109</v>
      </c>
      <c r="E14" s="48">
        <f t="shared" si="2"/>
        <v>117</v>
      </c>
      <c r="F14" s="28">
        <v>76</v>
      </c>
      <c r="G14" s="56">
        <v>41</v>
      </c>
      <c r="H14" s="61" t="s">
        <v>10</v>
      </c>
      <c r="I14" s="27">
        <f t="shared" si="7"/>
        <v>832</v>
      </c>
      <c r="J14" s="28">
        <v>718</v>
      </c>
      <c r="K14" s="28">
        <v>114</v>
      </c>
      <c r="L14" s="48">
        <f t="shared" si="3"/>
        <v>124</v>
      </c>
      <c r="M14" s="28">
        <v>80</v>
      </c>
      <c r="N14" s="36">
        <v>44</v>
      </c>
      <c r="O14" s="89">
        <f t="shared" si="4"/>
        <v>-11</v>
      </c>
      <c r="P14" s="86">
        <f t="shared" si="5"/>
        <v>5</v>
      </c>
    </row>
    <row r="15" spans="1:19" ht="24.95" customHeight="1">
      <c r="A15" s="1" t="s">
        <v>11</v>
      </c>
      <c r="B15" s="27">
        <f t="shared" si="6"/>
        <v>3707</v>
      </c>
      <c r="C15" s="28">
        <v>3114</v>
      </c>
      <c r="D15" s="28">
        <v>593</v>
      </c>
      <c r="E15" s="48">
        <f t="shared" si="2"/>
        <v>351</v>
      </c>
      <c r="F15" s="28">
        <v>226</v>
      </c>
      <c r="G15" s="56">
        <v>125</v>
      </c>
      <c r="H15" s="61" t="s">
        <v>11</v>
      </c>
      <c r="I15" s="27">
        <f t="shared" si="7"/>
        <v>3689</v>
      </c>
      <c r="J15" s="28">
        <v>3099</v>
      </c>
      <c r="K15" s="28">
        <v>590</v>
      </c>
      <c r="L15" s="48">
        <f t="shared" si="3"/>
        <v>360</v>
      </c>
      <c r="M15" s="28">
        <v>234</v>
      </c>
      <c r="N15" s="36">
        <v>126</v>
      </c>
      <c r="O15" s="89">
        <f t="shared" si="4"/>
        <v>-15</v>
      </c>
      <c r="P15" s="86">
        <f t="shared" si="5"/>
        <v>-3</v>
      </c>
    </row>
    <row r="16" spans="1:19" ht="24.95" customHeight="1">
      <c r="A16" s="1" t="s">
        <v>12</v>
      </c>
      <c r="B16" s="27">
        <f t="shared" si="6"/>
        <v>3099</v>
      </c>
      <c r="C16" s="28">
        <v>2660</v>
      </c>
      <c r="D16" s="28">
        <v>439</v>
      </c>
      <c r="E16" s="48">
        <f t="shared" si="2"/>
        <v>520</v>
      </c>
      <c r="F16" s="28">
        <v>335</v>
      </c>
      <c r="G16" s="56">
        <v>185</v>
      </c>
      <c r="H16" s="61" t="s">
        <v>12</v>
      </c>
      <c r="I16" s="27">
        <f t="shared" si="7"/>
        <v>3085</v>
      </c>
      <c r="J16" s="28">
        <v>2648</v>
      </c>
      <c r="K16" s="28">
        <v>437</v>
      </c>
      <c r="L16" s="48">
        <f t="shared" si="3"/>
        <v>531</v>
      </c>
      <c r="M16" s="28">
        <v>340</v>
      </c>
      <c r="N16" s="36">
        <v>191</v>
      </c>
      <c r="O16" s="89">
        <f t="shared" si="4"/>
        <v>-12</v>
      </c>
      <c r="P16" s="86">
        <f t="shared" si="5"/>
        <v>-2</v>
      </c>
    </row>
    <row r="17" spans="1:18" ht="24.95" customHeight="1">
      <c r="A17" s="1" t="s">
        <v>13</v>
      </c>
      <c r="B17" s="27">
        <f t="shared" si="6"/>
        <v>1690</v>
      </c>
      <c r="C17" s="28">
        <v>1521</v>
      </c>
      <c r="D17" s="28">
        <v>169</v>
      </c>
      <c r="E17" s="48">
        <f t="shared" si="2"/>
        <v>150</v>
      </c>
      <c r="F17" s="28">
        <v>113</v>
      </c>
      <c r="G17" s="56">
        <v>37</v>
      </c>
      <c r="H17" s="61" t="s">
        <v>13</v>
      </c>
      <c r="I17" s="27">
        <f t="shared" si="7"/>
        <v>1673</v>
      </c>
      <c r="J17" s="28">
        <v>1517</v>
      </c>
      <c r="K17" s="28">
        <v>156</v>
      </c>
      <c r="L17" s="48">
        <f t="shared" si="3"/>
        <v>150</v>
      </c>
      <c r="M17" s="28">
        <v>113</v>
      </c>
      <c r="N17" s="36">
        <v>37</v>
      </c>
      <c r="O17" s="89">
        <f t="shared" si="4"/>
        <v>-4</v>
      </c>
      <c r="P17" s="86">
        <f t="shared" si="5"/>
        <v>-13</v>
      </c>
    </row>
    <row r="18" spans="1:18" ht="24.95" customHeight="1">
      <c r="A18" s="1" t="s">
        <v>116</v>
      </c>
      <c r="B18" s="27">
        <f t="shared" si="6"/>
        <v>108</v>
      </c>
      <c r="C18" s="28">
        <v>40</v>
      </c>
      <c r="D18" s="28">
        <v>68</v>
      </c>
      <c r="E18" s="48">
        <f t="shared" si="2"/>
        <v>49</v>
      </c>
      <c r="F18" s="28">
        <v>20</v>
      </c>
      <c r="G18" s="56">
        <v>29</v>
      </c>
      <c r="H18" s="61" t="s">
        <v>116</v>
      </c>
      <c r="I18" s="27">
        <f t="shared" si="7"/>
        <v>111</v>
      </c>
      <c r="J18" s="28">
        <v>40</v>
      </c>
      <c r="K18" s="28">
        <v>71</v>
      </c>
      <c r="L18" s="48">
        <f t="shared" si="3"/>
        <v>47</v>
      </c>
      <c r="M18" s="28">
        <v>20</v>
      </c>
      <c r="N18" s="36">
        <v>27</v>
      </c>
      <c r="O18" s="89">
        <f t="shared" si="4"/>
        <v>0</v>
      </c>
      <c r="P18" s="86">
        <f t="shared" si="5"/>
        <v>3</v>
      </c>
    </row>
    <row r="19" spans="1:18" ht="24.95" customHeight="1">
      <c r="A19" s="1" t="s">
        <v>14</v>
      </c>
      <c r="B19" s="27">
        <f t="shared" si="6"/>
        <v>2173</v>
      </c>
      <c r="C19" s="28">
        <v>1733</v>
      </c>
      <c r="D19" s="28">
        <v>440</v>
      </c>
      <c r="E19" s="48">
        <f t="shared" si="2"/>
        <v>147</v>
      </c>
      <c r="F19" s="28">
        <v>95</v>
      </c>
      <c r="G19" s="56">
        <v>52</v>
      </c>
      <c r="H19" s="61" t="s">
        <v>14</v>
      </c>
      <c r="I19" s="27">
        <f t="shared" si="7"/>
        <v>2156</v>
      </c>
      <c r="J19" s="28">
        <v>1720</v>
      </c>
      <c r="K19" s="28">
        <v>436</v>
      </c>
      <c r="L19" s="48">
        <f t="shared" si="3"/>
        <v>145</v>
      </c>
      <c r="M19" s="28">
        <v>95</v>
      </c>
      <c r="N19" s="36">
        <v>50</v>
      </c>
      <c r="O19" s="89">
        <f t="shared" si="4"/>
        <v>-13</v>
      </c>
      <c r="P19" s="86">
        <f t="shared" si="5"/>
        <v>-4</v>
      </c>
      <c r="R19" s="21"/>
    </row>
    <row r="20" spans="1:18" ht="24.95" customHeight="1">
      <c r="A20" s="1" t="s">
        <v>17</v>
      </c>
      <c r="B20" s="27">
        <f t="shared" si="6"/>
        <v>966</v>
      </c>
      <c r="C20" s="28">
        <v>502</v>
      </c>
      <c r="D20" s="28">
        <v>464</v>
      </c>
      <c r="E20" s="48">
        <f t="shared" si="2"/>
        <v>528</v>
      </c>
      <c r="F20" s="28">
        <v>272</v>
      </c>
      <c r="G20" s="56">
        <v>256</v>
      </c>
      <c r="H20" s="61" t="s">
        <v>17</v>
      </c>
      <c r="I20" s="27">
        <f t="shared" si="7"/>
        <v>969</v>
      </c>
      <c r="J20" s="28">
        <v>505</v>
      </c>
      <c r="K20" s="28">
        <v>464</v>
      </c>
      <c r="L20" s="48">
        <f t="shared" si="3"/>
        <v>538</v>
      </c>
      <c r="M20" s="28">
        <v>278</v>
      </c>
      <c r="N20" s="36">
        <v>260</v>
      </c>
      <c r="O20" s="89">
        <f t="shared" si="4"/>
        <v>3</v>
      </c>
      <c r="P20" s="86">
        <f t="shared" si="5"/>
        <v>0</v>
      </c>
    </row>
    <row r="21" spans="1:18" ht="24.95" customHeight="1">
      <c r="A21" s="1" t="s">
        <v>18</v>
      </c>
      <c r="B21" s="27">
        <f t="shared" si="6"/>
        <v>519</v>
      </c>
      <c r="C21" s="28">
        <v>250</v>
      </c>
      <c r="D21" s="28">
        <v>269</v>
      </c>
      <c r="E21" s="48">
        <f t="shared" si="2"/>
        <v>298</v>
      </c>
      <c r="F21" s="28">
        <v>136</v>
      </c>
      <c r="G21" s="56">
        <v>162</v>
      </c>
      <c r="H21" s="61" t="s">
        <v>18</v>
      </c>
      <c r="I21" s="27">
        <f t="shared" si="7"/>
        <v>518</v>
      </c>
      <c r="J21" s="28">
        <v>245</v>
      </c>
      <c r="K21" s="28">
        <v>273</v>
      </c>
      <c r="L21" s="48">
        <f t="shared" si="3"/>
        <v>310</v>
      </c>
      <c r="M21" s="28">
        <v>144</v>
      </c>
      <c r="N21" s="36">
        <v>166</v>
      </c>
      <c r="O21" s="89">
        <f t="shared" si="4"/>
        <v>-5</v>
      </c>
      <c r="P21" s="86">
        <f t="shared" si="5"/>
        <v>4</v>
      </c>
    </row>
    <row r="22" spans="1:18" ht="24.95" customHeight="1">
      <c r="A22" s="1" t="s">
        <v>19</v>
      </c>
      <c r="B22" s="27">
        <f t="shared" si="6"/>
        <v>188</v>
      </c>
      <c r="C22" s="28">
        <v>75</v>
      </c>
      <c r="D22" s="28">
        <v>113</v>
      </c>
      <c r="E22" s="48">
        <f t="shared" si="2"/>
        <v>116</v>
      </c>
      <c r="F22" s="28">
        <v>51</v>
      </c>
      <c r="G22" s="56">
        <v>65</v>
      </c>
      <c r="H22" s="61" t="s">
        <v>19</v>
      </c>
      <c r="I22" s="27">
        <f t="shared" si="7"/>
        <v>189</v>
      </c>
      <c r="J22" s="28">
        <v>73</v>
      </c>
      <c r="K22" s="28">
        <v>116</v>
      </c>
      <c r="L22" s="48">
        <f t="shared" si="3"/>
        <v>115</v>
      </c>
      <c r="M22" s="28">
        <v>51</v>
      </c>
      <c r="N22" s="36">
        <v>64</v>
      </c>
      <c r="O22" s="89">
        <f t="shared" si="4"/>
        <v>-2</v>
      </c>
      <c r="P22" s="86">
        <f t="shared" si="5"/>
        <v>3</v>
      </c>
    </row>
    <row r="23" spans="1:18" ht="24.95" customHeight="1">
      <c r="A23" s="1" t="s">
        <v>20</v>
      </c>
      <c r="B23" s="27">
        <f t="shared" si="6"/>
        <v>247</v>
      </c>
      <c r="C23" s="28">
        <v>149</v>
      </c>
      <c r="D23" s="28">
        <v>98</v>
      </c>
      <c r="E23" s="48">
        <f t="shared" si="2"/>
        <v>64</v>
      </c>
      <c r="F23" s="28">
        <v>31</v>
      </c>
      <c r="G23" s="56">
        <v>33</v>
      </c>
      <c r="H23" s="61" t="s">
        <v>20</v>
      </c>
      <c r="I23" s="27">
        <f t="shared" si="7"/>
        <v>250</v>
      </c>
      <c r="J23" s="28">
        <v>150</v>
      </c>
      <c r="K23" s="28">
        <v>100</v>
      </c>
      <c r="L23" s="48">
        <f t="shared" si="3"/>
        <v>63</v>
      </c>
      <c r="M23" s="28">
        <v>29</v>
      </c>
      <c r="N23" s="36">
        <v>34</v>
      </c>
      <c r="O23" s="89">
        <f t="shared" si="4"/>
        <v>1</v>
      </c>
      <c r="P23" s="86">
        <f t="shared" si="5"/>
        <v>2</v>
      </c>
    </row>
    <row r="24" spans="1:18" ht="24.95" customHeight="1">
      <c r="A24" s="1" t="s">
        <v>21</v>
      </c>
      <c r="B24" s="27">
        <f t="shared" si="6"/>
        <v>224</v>
      </c>
      <c r="C24" s="28">
        <v>122</v>
      </c>
      <c r="D24" s="28">
        <v>102</v>
      </c>
      <c r="E24" s="48">
        <f t="shared" si="2"/>
        <v>38</v>
      </c>
      <c r="F24" s="28">
        <v>18</v>
      </c>
      <c r="G24" s="56">
        <v>20</v>
      </c>
      <c r="H24" s="61" t="s">
        <v>21</v>
      </c>
      <c r="I24" s="27">
        <f t="shared" si="7"/>
        <v>230</v>
      </c>
      <c r="J24" s="28">
        <v>125</v>
      </c>
      <c r="K24" s="28">
        <v>105</v>
      </c>
      <c r="L24" s="48">
        <f t="shared" si="3"/>
        <v>39</v>
      </c>
      <c r="M24" s="28">
        <v>18</v>
      </c>
      <c r="N24" s="36">
        <v>21</v>
      </c>
      <c r="O24" s="89">
        <f t="shared" si="4"/>
        <v>3</v>
      </c>
      <c r="P24" s="86">
        <f t="shared" si="5"/>
        <v>3</v>
      </c>
    </row>
    <row r="25" spans="1:18" ht="24.95" customHeight="1">
      <c r="A25" s="1" t="s">
        <v>22</v>
      </c>
      <c r="B25" s="27">
        <f t="shared" si="6"/>
        <v>711</v>
      </c>
      <c r="C25" s="28">
        <v>421</v>
      </c>
      <c r="D25" s="28">
        <v>290</v>
      </c>
      <c r="E25" s="48">
        <f t="shared" si="2"/>
        <v>182</v>
      </c>
      <c r="F25" s="28">
        <v>91</v>
      </c>
      <c r="G25" s="56">
        <v>91</v>
      </c>
      <c r="H25" s="61" t="s">
        <v>22</v>
      </c>
      <c r="I25" s="27">
        <f t="shared" si="7"/>
        <v>709</v>
      </c>
      <c r="J25" s="28">
        <v>419</v>
      </c>
      <c r="K25" s="28">
        <v>290</v>
      </c>
      <c r="L25" s="48">
        <f t="shared" si="3"/>
        <v>182</v>
      </c>
      <c r="M25" s="28">
        <v>91</v>
      </c>
      <c r="N25" s="36">
        <v>91</v>
      </c>
      <c r="O25" s="89">
        <f t="shared" si="4"/>
        <v>-2</v>
      </c>
      <c r="P25" s="86">
        <f t="shared" si="5"/>
        <v>0</v>
      </c>
    </row>
    <row r="26" spans="1:18" ht="24.95" customHeight="1">
      <c r="A26" s="1" t="s">
        <v>23</v>
      </c>
      <c r="B26" s="27">
        <f t="shared" si="6"/>
        <v>768</v>
      </c>
      <c r="C26" s="28">
        <v>431</v>
      </c>
      <c r="D26" s="28">
        <v>337</v>
      </c>
      <c r="E26" s="48">
        <f t="shared" si="2"/>
        <v>219</v>
      </c>
      <c r="F26" s="28">
        <v>102</v>
      </c>
      <c r="G26" s="56">
        <v>117</v>
      </c>
      <c r="H26" s="61" t="s">
        <v>23</v>
      </c>
      <c r="I26" s="27">
        <f t="shared" si="7"/>
        <v>773</v>
      </c>
      <c r="J26" s="28">
        <v>431</v>
      </c>
      <c r="K26" s="28">
        <v>342</v>
      </c>
      <c r="L26" s="48">
        <f t="shared" si="3"/>
        <v>213</v>
      </c>
      <c r="M26" s="28">
        <v>101</v>
      </c>
      <c r="N26" s="36">
        <v>112</v>
      </c>
      <c r="O26" s="89">
        <f t="shared" si="4"/>
        <v>0</v>
      </c>
      <c r="P26" s="86">
        <f t="shared" si="5"/>
        <v>5</v>
      </c>
    </row>
    <row r="27" spans="1:18" ht="24.95" customHeight="1">
      <c r="A27" s="1" t="s">
        <v>24</v>
      </c>
      <c r="B27" s="27">
        <f t="shared" si="6"/>
        <v>188</v>
      </c>
      <c r="C27" s="28">
        <v>71</v>
      </c>
      <c r="D27" s="28">
        <v>117</v>
      </c>
      <c r="E27" s="48">
        <f t="shared" si="2"/>
        <v>63</v>
      </c>
      <c r="F27" s="28">
        <v>26</v>
      </c>
      <c r="G27" s="56">
        <v>37</v>
      </c>
      <c r="H27" s="61" t="s">
        <v>24</v>
      </c>
      <c r="I27" s="27">
        <f t="shared" si="7"/>
        <v>193</v>
      </c>
      <c r="J27" s="28">
        <v>73</v>
      </c>
      <c r="K27" s="28">
        <v>120</v>
      </c>
      <c r="L27" s="48">
        <f t="shared" si="3"/>
        <v>64</v>
      </c>
      <c r="M27" s="28">
        <v>26</v>
      </c>
      <c r="N27" s="36">
        <v>38</v>
      </c>
      <c r="O27" s="89">
        <f t="shared" si="4"/>
        <v>2</v>
      </c>
      <c r="P27" s="86">
        <f t="shared" si="5"/>
        <v>3</v>
      </c>
    </row>
    <row r="28" spans="1:18" ht="24.95" customHeight="1">
      <c r="A28" s="1" t="s">
        <v>25</v>
      </c>
      <c r="B28" s="27">
        <f t="shared" si="6"/>
        <v>239</v>
      </c>
      <c r="C28" s="28">
        <v>82</v>
      </c>
      <c r="D28" s="28">
        <v>157</v>
      </c>
      <c r="E28" s="48">
        <f t="shared" si="2"/>
        <v>87</v>
      </c>
      <c r="F28" s="28">
        <v>42</v>
      </c>
      <c r="G28" s="56">
        <v>45</v>
      </c>
      <c r="H28" s="61" t="s">
        <v>25</v>
      </c>
      <c r="I28" s="27">
        <f t="shared" si="7"/>
        <v>236</v>
      </c>
      <c r="J28" s="28">
        <v>80</v>
      </c>
      <c r="K28" s="28">
        <v>156</v>
      </c>
      <c r="L28" s="48">
        <f t="shared" si="3"/>
        <v>83</v>
      </c>
      <c r="M28" s="28">
        <v>40</v>
      </c>
      <c r="N28" s="36">
        <v>43</v>
      </c>
      <c r="O28" s="89">
        <f t="shared" si="4"/>
        <v>-2</v>
      </c>
      <c r="P28" s="86">
        <f t="shared" si="5"/>
        <v>-1</v>
      </c>
    </row>
    <row r="29" spans="1:18" ht="24.95" customHeight="1">
      <c r="A29" s="1" t="s">
        <v>67</v>
      </c>
      <c r="B29" s="27">
        <f t="shared" si="6"/>
        <v>114</v>
      </c>
      <c r="C29" s="28">
        <v>32</v>
      </c>
      <c r="D29" s="28">
        <v>82</v>
      </c>
      <c r="E29" s="48">
        <f t="shared" si="2"/>
        <v>100</v>
      </c>
      <c r="F29" s="28">
        <v>39</v>
      </c>
      <c r="G29" s="56">
        <v>61</v>
      </c>
      <c r="H29" s="61" t="s">
        <v>67</v>
      </c>
      <c r="I29" s="27">
        <f t="shared" si="7"/>
        <v>112</v>
      </c>
      <c r="J29" s="28">
        <v>32</v>
      </c>
      <c r="K29" s="28">
        <v>80</v>
      </c>
      <c r="L29" s="48">
        <f t="shared" si="3"/>
        <v>93</v>
      </c>
      <c r="M29" s="28">
        <v>38</v>
      </c>
      <c r="N29" s="36">
        <v>55</v>
      </c>
      <c r="O29" s="89">
        <f t="shared" si="4"/>
        <v>0</v>
      </c>
      <c r="P29" s="86">
        <f t="shared" si="5"/>
        <v>-2</v>
      </c>
    </row>
    <row r="30" spans="1:18" ht="27" customHeight="1">
      <c r="A30" s="1" t="s">
        <v>118</v>
      </c>
      <c r="B30" s="27">
        <f t="shared" si="6"/>
        <v>377</v>
      </c>
      <c r="C30" s="28">
        <v>180</v>
      </c>
      <c r="D30" s="28">
        <v>197</v>
      </c>
      <c r="E30" s="48">
        <f t="shared" si="2"/>
        <v>152</v>
      </c>
      <c r="F30" s="28">
        <v>56</v>
      </c>
      <c r="G30" s="56">
        <v>96</v>
      </c>
      <c r="H30" s="62" t="s">
        <v>114</v>
      </c>
      <c r="I30" s="27">
        <f t="shared" si="7"/>
        <v>381</v>
      </c>
      <c r="J30" s="28">
        <v>178</v>
      </c>
      <c r="K30" s="28">
        <v>203</v>
      </c>
      <c r="L30" s="48">
        <f t="shared" si="3"/>
        <v>149</v>
      </c>
      <c r="M30" s="28">
        <v>56</v>
      </c>
      <c r="N30" s="36">
        <v>93</v>
      </c>
      <c r="O30" s="89">
        <f t="shared" si="4"/>
        <v>-2</v>
      </c>
      <c r="P30" s="86">
        <f t="shared" si="5"/>
        <v>6</v>
      </c>
    </row>
    <row r="31" spans="1:18" ht="27" customHeight="1">
      <c r="A31" s="1" t="s">
        <v>119</v>
      </c>
      <c r="B31" s="27">
        <f t="shared" si="6"/>
        <v>521</v>
      </c>
      <c r="C31" s="28">
        <v>371</v>
      </c>
      <c r="D31" s="28">
        <v>150</v>
      </c>
      <c r="E31" s="48">
        <f t="shared" si="2"/>
        <v>124</v>
      </c>
      <c r="F31" s="28">
        <v>57</v>
      </c>
      <c r="G31" s="56">
        <v>67</v>
      </c>
      <c r="H31" s="62" t="s">
        <v>115</v>
      </c>
      <c r="I31" s="27">
        <f t="shared" si="7"/>
        <v>519</v>
      </c>
      <c r="J31" s="28">
        <v>373</v>
      </c>
      <c r="K31" s="28">
        <v>146</v>
      </c>
      <c r="L31" s="48">
        <f t="shared" si="3"/>
        <v>125</v>
      </c>
      <c r="M31" s="28">
        <v>56</v>
      </c>
      <c r="N31" s="36">
        <v>69</v>
      </c>
      <c r="O31" s="89">
        <f t="shared" si="4"/>
        <v>2</v>
      </c>
      <c r="P31" s="86">
        <f t="shared" si="5"/>
        <v>-4</v>
      </c>
    </row>
    <row r="32" spans="1:18" ht="27" customHeight="1">
      <c r="A32" s="1" t="s">
        <v>142</v>
      </c>
      <c r="B32" s="27">
        <f t="shared" si="6"/>
        <v>319</v>
      </c>
      <c r="C32" s="28">
        <v>106</v>
      </c>
      <c r="D32" s="28">
        <v>213</v>
      </c>
      <c r="E32" s="48">
        <f t="shared" si="2"/>
        <v>199</v>
      </c>
      <c r="F32" s="28">
        <v>71</v>
      </c>
      <c r="G32" s="56">
        <v>128</v>
      </c>
      <c r="H32" s="62" t="s">
        <v>142</v>
      </c>
      <c r="I32" s="27">
        <f t="shared" si="7"/>
        <v>311</v>
      </c>
      <c r="J32" s="28">
        <v>100</v>
      </c>
      <c r="K32" s="28">
        <v>211</v>
      </c>
      <c r="L32" s="48">
        <f t="shared" si="3"/>
        <v>197</v>
      </c>
      <c r="M32" s="28">
        <v>72</v>
      </c>
      <c r="N32" s="36">
        <v>125</v>
      </c>
      <c r="O32" s="89">
        <f t="shared" si="4"/>
        <v>-6</v>
      </c>
      <c r="P32" s="86">
        <f t="shared" si="5"/>
        <v>-2</v>
      </c>
    </row>
    <row r="33" spans="1:16" ht="27" customHeight="1" thickBot="1">
      <c r="A33" s="28" t="s">
        <v>146</v>
      </c>
      <c r="B33" s="27">
        <f t="shared" si="6"/>
        <v>174</v>
      </c>
      <c r="C33" s="28">
        <v>81</v>
      </c>
      <c r="D33" s="28">
        <v>93</v>
      </c>
      <c r="E33" s="48">
        <f t="shared" si="2"/>
        <v>71</v>
      </c>
      <c r="F33" s="28">
        <v>36</v>
      </c>
      <c r="G33" s="56">
        <v>35</v>
      </c>
      <c r="H33" s="63" t="s">
        <v>146</v>
      </c>
      <c r="I33" s="64">
        <f t="shared" si="7"/>
        <v>174</v>
      </c>
      <c r="J33" s="38">
        <v>83</v>
      </c>
      <c r="K33" s="38">
        <v>91</v>
      </c>
      <c r="L33" s="91">
        <f t="shared" si="3"/>
        <v>72</v>
      </c>
      <c r="M33" s="38">
        <v>36</v>
      </c>
      <c r="N33" s="39">
        <v>36</v>
      </c>
      <c r="O33" s="89">
        <f t="shared" si="4"/>
        <v>2</v>
      </c>
      <c r="P33" s="86">
        <f t="shared" si="5"/>
        <v>-2</v>
      </c>
    </row>
    <row r="34" spans="1:16">
      <c r="A34" s="13"/>
    </row>
    <row r="35" spans="1:16">
      <c r="A35" s="13"/>
    </row>
  </sheetData>
  <mergeCells count="6">
    <mergeCell ref="A1:L1"/>
    <mergeCell ref="A3:A4"/>
    <mergeCell ref="H3:H4"/>
    <mergeCell ref="I3:N3"/>
    <mergeCell ref="O3:P3"/>
    <mergeCell ref="B3:G3"/>
  </mergeCells>
  <phoneticPr fontId="1" type="noConversion"/>
  <pageMargins left="0.7" right="0.7" top="0.75" bottom="0.75" header="0.3" footer="0.3"/>
  <pageSetup paperSize="9" scale="63" fitToHeight="0" orientation="portrait"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sheetPr>
    <pageSetUpPr fitToPage="1"/>
  </sheetPr>
  <dimension ref="A1:S35"/>
  <sheetViews>
    <sheetView workbookViewId="0">
      <selection activeCell="M6" sqref="M6:N33"/>
    </sheetView>
  </sheetViews>
  <sheetFormatPr defaultRowHeight="16.5"/>
  <cols>
    <col min="10" max="10" width="9.5" bestFit="1" customWidth="1"/>
    <col min="12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179</v>
      </c>
      <c r="C3" s="200"/>
      <c r="D3" s="200"/>
      <c r="E3" s="200"/>
      <c r="F3" s="200"/>
      <c r="G3" s="172"/>
      <c r="H3" s="187" t="s">
        <v>27</v>
      </c>
      <c r="I3" s="191" t="s">
        <v>180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92" t="s">
        <v>0</v>
      </c>
      <c r="P4" s="7" t="s">
        <v>1</v>
      </c>
    </row>
    <row r="5" spans="1:19" ht="29.1" customHeight="1">
      <c r="A5" s="8" t="s">
        <v>26</v>
      </c>
      <c r="B5" s="44">
        <f t="shared" ref="B5:G5" si="0">SUM(B6:B33)</f>
        <v>35538</v>
      </c>
      <c r="C5" s="44">
        <f t="shared" si="0"/>
        <v>25114</v>
      </c>
      <c r="D5" s="44">
        <f t="shared" si="0"/>
        <v>10424</v>
      </c>
      <c r="E5" s="44">
        <f t="shared" si="0"/>
        <v>10818</v>
      </c>
      <c r="F5" s="44">
        <f t="shared" si="0"/>
        <v>5778</v>
      </c>
      <c r="G5" s="88">
        <f t="shared" si="0"/>
        <v>5040</v>
      </c>
      <c r="H5" s="59" t="s">
        <v>26</v>
      </c>
      <c r="I5" s="44">
        <f t="shared" ref="I5:N5" si="1">SUM(I6:I33)</f>
        <v>35428</v>
      </c>
      <c r="J5" s="44">
        <f t="shared" si="1"/>
        <v>25035</v>
      </c>
      <c r="K5" s="44">
        <f t="shared" si="1"/>
        <v>10393</v>
      </c>
      <c r="L5" s="44">
        <f t="shared" si="1"/>
        <v>10939</v>
      </c>
      <c r="M5" s="44">
        <f t="shared" si="1"/>
        <v>5849</v>
      </c>
      <c r="N5" s="45">
        <f t="shared" si="1"/>
        <v>5090</v>
      </c>
      <c r="O5" s="33">
        <f>J5-C5</f>
        <v>-79</v>
      </c>
      <c r="P5" s="25">
        <f>K5-D5</f>
        <v>-31</v>
      </c>
      <c r="R5" s="67"/>
      <c r="S5" s="67"/>
    </row>
    <row r="6" spans="1:19" ht="24.95" customHeight="1">
      <c r="A6" s="1" t="s">
        <v>3</v>
      </c>
      <c r="B6" s="27">
        <f>C6+D6</f>
        <v>2195</v>
      </c>
      <c r="C6" s="28">
        <v>1311</v>
      </c>
      <c r="D6" s="28">
        <v>884</v>
      </c>
      <c r="E6" s="48">
        <f t="shared" ref="E6:E33" si="2">SUM(F6:G6)</f>
        <v>497</v>
      </c>
      <c r="F6" s="28">
        <v>243</v>
      </c>
      <c r="G6" s="36">
        <v>254</v>
      </c>
      <c r="H6" s="61" t="s">
        <v>3</v>
      </c>
      <c r="I6" s="27">
        <f>J6+K6</f>
        <v>2185</v>
      </c>
      <c r="J6" s="28">
        <v>1301</v>
      </c>
      <c r="K6" s="28">
        <v>884</v>
      </c>
      <c r="L6" s="48">
        <f t="shared" ref="L6:L33" si="3">SUM(M6:N6)</f>
        <v>492</v>
      </c>
      <c r="M6" s="28">
        <v>240</v>
      </c>
      <c r="N6" s="36">
        <v>252</v>
      </c>
      <c r="O6" s="89">
        <f t="shared" ref="O6:P33" si="4">J6-C6</f>
        <v>-10</v>
      </c>
      <c r="P6" s="86">
        <f t="shared" si="4"/>
        <v>0</v>
      </c>
    </row>
    <row r="7" spans="1:19" ht="24.95" customHeight="1">
      <c r="A7" s="1" t="s">
        <v>4</v>
      </c>
      <c r="B7" s="27">
        <f t="shared" ref="B7:B33" si="5">C7+D7</f>
        <v>2223</v>
      </c>
      <c r="C7" s="28">
        <v>1583</v>
      </c>
      <c r="D7" s="28">
        <v>640</v>
      </c>
      <c r="E7" s="48">
        <f t="shared" si="2"/>
        <v>964</v>
      </c>
      <c r="F7" s="28">
        <v>536</v>
      </c>
      <c r="G7" s="36">
        <v>428</v>
      </c>
      <c r="H7" s="61" t="s">
        <v>4</v>
      </c>
      <c r="I7" s="27">
        <f t="shared" ref="I7:I33" si="6">J7+K7</f>
        <v>2212</v>
      </c>
      <c r="J7" s="28">
        <v>1571</v>
      </c>
      <c r="K7" s="28">
        <v>641</v>
      </c>
      <c r="L7" s="48">
        <f t="shared" si="3"/>
        <v>982</v>
      </c>
      <c r="M7" s="28">
        <v>551</v>
      </c>
      <c r="N7" s="36">
        <v>431</v>
      </c>
      <c r="O7" s="89">
        <f t="shared" si="4"/>
        <v>-12</v>
      </c>
      <c r="P7" s="86">
        <f t="shared" si="4"/>
        <v>1</v>
      </c>
    </row>
    <row r="8" spans="1:19" ht="24.95" customHeight="1">
      <c r="A8" s="1" t="s">
        <v>5</v>
      </c>
      <c r="B8" s="27">
        <f t="shared" si="5"/>
        <v>7448</v>
      </c>
      <c r="C8" s="28">
        <v>4571</v>
      </c>
      <c r="D8" s="28">
        <v>2877</v>
      </c>
      <c r="E8" s="48">
        <f t="shared" si="2"/>
        <v>4124</v>
      </c>
      <c r="F8" s="28">
        <v>2152</v>
      </c>
      <c r="G8" s="36">
        <v>1972</v>
      </c>
      <c r="H8" s="61" t="s">
        <v>5</v>
      </c>
      <c r="I8" s="27">
        <f t="shared" si="6"/>
        <v>7452</v>
      </c>
      <c r="J8" s="28">
        <v>4576</v>
      </c>
      <c r="K8" s="28">
        <v>2876</v>
      </c>
      <c r="L8" s="48">
        <f t="shared" si="3"/>
        <v>4186</v>
      </c>
      <c r="M8" s="28">
        <v>2185</v>
      </c>
      <c r="N8" s="36">
        <v>2001</v>
      </c>
      <c r="O8" s="89">
        <f t="shared" si="4"/>
        <v>5</v>
      </c>
      <c r="P8" s="86">
        <f t="shared" si="4"/>
        <v>-1</v>
      </c>
    </row>
    <row r="9" spans="1:19" ht="24.95" customHeight="1">
      <c r="A9" s="1" t="s">
        <v>61</v>
      </c>
      <c r="B9" s="27">
        <f t="shared" si="5"/>
        <v>2991</v>
      </c>
      <c r="C9" s="28">
        <v>2046</v>
      </c>
      <c r="D9" s="28">
        <v>945</v>
      </c>
      <c r="E9" s="48">
        <f t="shared" si="2"/>
        <v>1043</v>
      </c>
      <c r="F9" s="28">
        <v>566</v>
      </c>
      <c r="G9" s="36">
        <v>477</v>
      </c>
      <c r="H9" s="61" t="s">
        <v>61</v>
      </c>
      <c r="I9" s="27">
        <f t="shared" si="6"/>
        <v>2977</v>
      </c>
      <c r="J9" s="28">
        <v>2042</v>
      </c>
      <c r="K9" s="28">
        <v>935</v>
      </c>
      <c r="L9" s="48">
        <f t="shared" si="3"/>
        <v>1057</v>
      </c>
      <c r="M9" s="28">
        <v>580</v>
      </c>
      <c r="N9" s="36">
        <v>477</v>
      </c>
      <c r="O9" s="89">
        <f t="shared" si="4"/>
        <v>-4</v>
      </c>
      <c r="P9" s="86">
        <f t="shared" si="4"/>
        <v>-10</v>
      </c>
    </row>
    <row r="10" spans="1:19" ht="24.95" customHeight="1">
      <c r="A10" s="1" t="s">
        <v>6</v>
      </c>
      <c r="B10" s="27">
        <f t="shared" si="5"/>
        <v>103</v>
      </c>
      <c r="C10" s="28">
        <v>58</v>
      </c>
      <c r="D10" s="28">
        <v>45</v>
      </c>
      <c r="E10" s="48">
        <f t="shared" si="2"/>
        <v>38</v>
      </c>
      <c r="F10" s="28">
        <v>18</v>
      </c>
      <c r="G10" s="36">
        <v>20</v>
      </c>
      <c r="H10" s="61" t="s">
        <v>6</v>
      </c>
      <c r="I10" s="27">
        <f t="shared" si="6"/>
        <v>104</v>
      </c>
      <c r="J10" s="28">
        <v>59</v>
      </c>
      <c r="K10" s="28">
        <v>45</v>
      </c>
      <c r="L10" s="48">
        <f t="shared" si="3"/>
        <v>38</v>
      </c>
      <c r="M10" s="28">
        <v>18</v>
      </c>
      <c r="N10" s="36">
        <v>20</v>
      </c>
      <c r="O10" s="89">
        <f t="shared" si="4"/>
        <v>1</v>
      </c>
      <c r="P10" s="86">
        <f t="shared" si="4"/>
        <v>0</v>
      </c>
    </row>
    <row r="11" spans="1:19" ht="24.95" customHeight="1">
      <c r="A11" s="1" t="s">
        <v>7</v>
      </c>
      <c r="B11" s="27">
        <f t="shared" si="5"/>
        <v>518</v>
      </c>
      <c r="C11" s="28">
        <v>410</v>
      </c>
      <c r="D11" s="28">
        <v>108</v>
      </c>
      <c r="E11" s="48">
        <f t="shared" si="2"/>
        <v>63</v>
      </c>
      <c r="F11" s="28">
        <v>34</v>
      </c>
      <c r="G11" s="36">
        <v>29</v>
      </c>
      <c r="H11" s="61" t="s">
        <v>7</v>
      </c>
      <c r="I11" s="27">
        <f t="shared" si="6"/>
        <v>514</v>
      </c>
      <c r="J11" s="28">
        <v>407</v>
      </c>
      <c r="K11" s="28">
        <v>107</v>
      </c>
      <c r="L11" s="48">
        <f t="shared" si="3"/>
        <v>63</v>
      </c>
      <c r="M11" s="28">
        <v>34</v>
      </c>
      <c r="N11" s="36">
        <v>29</v>
      </c>
      <c r="O11" s="89">
        <f t="shared" si="4"/>
        <v>-3</v>
      </c>
      <c r="P11" s="86">
        <f t="shared" si="4"/>
        <v>-1</v>
      </c>
    </row>
    <row r="12" spans="1:19" ht="24.95" customHeight="1">
      <c r="A12" s="1" t="s">
        <v>8</v>
      </c>
      <c r="B12" s="27">
        <f t="shared" si="5"/>
        <v>2002</v>
      </c>
      <c r="C12" s="28">
        <v>1818</v>
      </c>
      <c r="D12" s="28">
        <v>184</v>
      </c>
      <c r="E12" s="48">
        <f t="shared" si="2"/>
        <v>220</v>
      </c>
      <c r="F12" s="28">
        <v>154</v>
      </c>
      <c r="G12" s="36">
        <v>66</v>
      </c>
      <c r="H12" s="61" t="s">
        <v>8</v>
      </c>
      <c r="I12" s="27">
        <f t="shared" si="6"/>
        <v>1982</v>
      </c>
      <c r="J12" s="28">
        <v>1805</v>
      </c>
      <c r="K12" s="28">
        <v>177</v>
      </c>
      <c r="L12" s="48">
        <f t="shared" si="3"/>
        <v>224</v>
      </c>
      <c r="M12" s="28">
        <v>154</v>
      </c>
      <c r="N12" s="36">
        <v>70</v>
      </c>
      <c r="O12" s="89">
        <f t="shared" si="4"/>
        <v>-13</v>
      </c>
      <c r="P12" s="86">
        <f t="shared" si="4"/>
        <v>-7</v>
      </c>
    </row>
    <row r="13" spans="1:19" ht="24.95" customHeight="1">
      <c r="A13" s="1" t="s">
        <v>9</v>
      </c>
      <c r="B13" s="27">
        <f t="shared" si="5"/>
        <v>948</v>
      </c>
      <c r="C13" s="28">
        <v>708</v>
      </c>
      <c r="D13" s="28">
        <v>240</v>
      </c>
      <c r="E13" s="48">
        <f t="shared" si="2"/>
        <v>269</v>
      </c>
      <c r="F13" s="28">
        <v>157</v>
      </c>
      <c r="G13" s="36">
        <v>112</v>
      </c>
      <c r="H13" s="61" t="s">
        <v>9</v>
      </c>
      <c r="I13" s="27">
        <f t="shared" si="6"/>
        <v>955</v>
      </c>
      <c r="J13" s="28">
        <v>712</v>
      </c>
      <c r="K13" s="28">
        <v>243</v>
      </c>
      <c r="L13" s="48">
        <f t="shared" si="3"/>
        <v>281</v>
      </c>
      <c r="M13" s="28">
        <v>164</v>
      </c>
      <c r="N13" s="36">
        <v>117</v>
      </c>
      <c r="O13" s="89">
        <f t="shared" si="4"/>
        <v>4</v>
      </c>
      <c r="P13" s="86">
        <f t="shared" si="4"/>
        <v>3</v>
      </c>
    </row>
    <row r="14" spans="1:19" ht="24.95" customHeight="1">
      <c r="A14" s="1" t="s">
        <v>10</v>
      </c>
      <c r="B14" s="27">
        <f t="shared" si="5"/>
        <v>832</v>
      </c>
      <c r="C14" s="28">
        <v>718</v>
      </c>
      <c r="D14" s="28">
        <v>114</v>
      </c>
      <c r="E14" s="48">
        <f t="shared" si="2"/>
        <v>124</v>
      </c>
      <c r="F14" s="28">
        <v>80</v>
      </c>
      <c r="G14" s="36">
        <v>44</v>
      </c>
      <c r="H14" s="61" t="s">
        <v>10</v>
      </c>
      <c r="I14" s="27">
        <f t="shared" si="6"/>
        <v>828</v>
      </c>
      <c r="J14" s="28">
        <v>718</v>
      </c>
      <c r="K14" s="28">
        <v>110</v>
      </c>
      <c r="L14" s="48">
        <f t="shared" si="3"/>
        <v>123</v>
      </c>
      <c r="M14" s="28">
        <v>78</v>
      </c>
      <c r="N14" s="36">
        <v>45</v>
      </c>
      <c r="O14" s="89">
        <f t="shared" si="4"/>
        <v>0</v>
      </c>
      <c r="P14" s="86">
        <f t="shared" si="4"/>
        <v>-4</v>
      </c>
    </row>
    <row r="15" spans="1:19" ht="24.95" customHeight="1">
      <c r="A15" s="1" t="s">
        <v>11</v>
      </c>
      <c r="B15" s="27">
        <f t="shared" si="5"/>
        <v>3689</v>
      </c>
      <c r="C15" s="28">
        <v>3099</v>
      </c>
      <c r="D15" s="28">
        <v>590</v>
      </c>
      <c r="E15" s="48">
        <f t="shared" si="2"/>
        <v>360</v>
      </c>
      <c r="F15" s="28">
        <v>234</v>
      </c>
      <c r="G15" s="36">
        <v>126</v>
      </c>
      <c r="H15" s="61" t="s">
        <v>11</v>
      </c>
      <c r="I15" s="27">
        <f t="shared" si="6"/>
        <v>3665</v>
      </c>
      <c r="J15" s="28">
        <v>3075</v>
      </c>
      <c r="K15" s="28">
        <v>590</v>
      </c>
      <c r="L15" s="48">
        <f t="shared" si="3"/>
        <v>363</v>
      </c>
      <c r="M15" s="28">
        <v>240</v>
      </c>
      <c r="N15" s="36">
        <v>123</v>
      </c>
      <c r="O15" s="89">
        <f t="shared" si="4"/>
        <v>-24</v>
      </c>
      <c r="P15" s="86">
        <f t="shared" si="4"/>
        <v>0</v>
      </c>
    </row>
    <row r="16" spans="1:19" ht="24.95" customHeight="1">
      <c r="A16" s="1" t="s">
        <v>12</v>
      </c>
      <c r="B16" s="27">
        <f t="shared" si="5"/>
        <v>3085</v>
      </c>
      <c r="C16" s="28">
        <v>2648</v>
      </c>
      <c r="D16" s="28">
        <v>437</v>
      </c>
      <c r="E16" s="48">
        <f t="shared" si="2"/>
        <v>531</v>
      </c>
      <c r="F16" s="28">
        <v>340</v>
      </c>
      <c r="G16" s="36">
        <v>191</v>
      </c>
      <c r="H16" s="61" t="s">
        <v>12</v>
      </c>
      <c r="I16" s="27">
        <f t="shared" si="6"/>
        <v>3065</v>
      </c>
      <c r="J16" s="28">
        <v>2633</v>
      </c>
      <c r="K16" s="28">
        <v>432</v>
      </c>
      <c r="L16" s="48">
        <f t="shared" si="3"/>
        <v>537</v>
      </c>
      <c r="M16" s="28">
        <v>343</v>
      </c>
      <c r="N16" s="36">
        <v>194</v>
      </c>
      <c r="O16" s="89">
        <f t="shared" si="4"/>
        <v>-15</v>
      </c>
      <c r="P16" s="86">
        <f t="shared" si="4"/>
        <v>-5</v>
      </c>
    </row>
    <row r="17" spans="1:18" ht="24.95" customHeight="1">
      <c r="A17" s="1" t="s">
        <v>13</v>
      </c>
      <c r="B17" s="27">
        <f t="shared" si="5"/>
        <v>1673</v>
      </c>
      <c r="C17" s="28">
        <v>1517</v>
      </c>
      <c r="D17" s="28">
        <v>156</v>
      </c>
      <c r="E17" s="48">
        <f t="shared" si="2"/>
        <v>150</v>
      </c>
      <c r="F17" s="28">
        <v>113</v>
      </c>
      <c r="G17" s="36">
        <v>37</v>
      </c>
      <c r="H17" s="61" t="s">
        <v>13</v>
      </c>
      <c r="I17" s="27">
        <f t="shared" si="6"/>
        <v>1667</v>
      </c>
      <c r="J17" s="28">
        <v>1511</v>
      </c>
      <c r="K17" s="28">
        <v>156</v>
      </c>
      <c r="L17" s="48">
        <f t="shared" si="3"/>
        <v>152</v>
      </c>
      <c r="M17" s="28">
        <v>115</v>
      </c>
      <c r="N17" s="36">
        <v>37</v>
      </c>
      <c r="O17" s="89">
        <f t="shared" si="4"/>
        <v>-6</v>
      </c>
      <c r="P17" s="86">
        <f t="shared" si="4"/>
        <v>0</v>
      </c>
    </row>
    <row r="18" spans="1:18" ht="24.95" customHeight="1">
      <c r="A18" s="1" t="s">
        <v>116</v>
      </c>
      <c r="B18" s="27">
        <f t="shared" si="5"/>
        <v>111</v>
      </c>
      <c r="C18" s="28">
        <v>40</v>
      </c>
      <c r="D18" s="28">
        <v>71</v>
      </c>
      <c r="E18" s="48">
        <f t="shared" si="2"/>
        <v>47</v>
      </c>
      <c r="F18" s="28">
        <v>20</v>
      </c>
      <c r="G18" s="36">
        <v>27</v>
      </c>
      <c r="H18" s="61" t="s">
        <v>116</v>
      </c>
      <c r="I18" s="27">
        <f t="shared" si="6"/>
        <v>109</v>
      </c>
      <c r="J18" s="28">
        <v>39</v>
      </c>
      <c r="K18" s="28">
        <v>70</v>
      </c>
      <c r="L18" s="48">
        <f t="shared" si="3"/>
        <v>44</v>
      </c>
      <c r="M18" s="28">
        <v>18</v>
      </c>
      <c r="N18" s="36">
        <v>26</v>
      </c>
      <c r="O18" s="89">
        <f t="shared" si="4"/>
        <v>-1</v>
      </c>
      <c r="P18" s="86">
        <f t="shared" si="4"/>
        <v>-1</v>
      </c>
    </row>
    <row r="19" spans="1:18" ht="24.95" customHeight="1">
      <c r="A19" s="1" t="s">
        <v>14</v>
      </c>
      <c r="B19" s="27">
        <f t="shared" si="5"/>
        <v>2156</v>
      </c>
      <c r="C19" s="28">
        <v>1720</v>
      </c>
      <c r="D19" s="28">
        <v>436</v>
      </c>
      <c r="E19" s="48">
        <f t="shared" si="2"/>
        <v>145</v>
      </c>
      <c r="F19" s="28">
        <v>95</v>
      </c>
      <c r="G19" s="36">
        <v>50</v>
      </c>
      <c r="H19" s="61" t="s">
        <v>14</v>
      </c>
      <c r="I19" s="27">
        <f t="shared" si="6"/>
        <v>2141</v>
      </c>
      <c r="J19" s="28">
        <v>1708</v>
      </c>
      <c r="K19" s="28">
        <v>433</v>
      </c>
      <c r="L19" s="48">
        <f t="shared" si="3"/>
        <v>145</v>
      </c>
      <c r="M19" s="28">
        <v>94</v>
      </c>
      <c r="N19" s="36">
        <v>51</v>
      </c>
      <c r="O19" s="89">
        <f t="shared" si="4"/>
        <v>-12</v>
      </c>
      <c r="P19" s="86">
        <f t="shared" si="4"/>
        <v>-3</v>
      </c>
      <c r="R19" s="21"/>
    </row>
    <row r="20" spans="1:18" ht="24.95" customHeight="1">
      <c r="A20" s="1" t="s">
        <v>17</v>
      </c>
      <c r="B20" s="27">
        <f t="shared" si="5"/>
        <v>969</v>
      </c>
      <c r="C20" s="28">
        <v>505</v>
      </c>
      <c r="D20" s="28">
        <v>464</v>
      </c>
      <c r="E20" s="48">
        <f t="shared" si="2"/>
        <v>538</v>
      </c>
      <c r="F20" s="28">
        <v>278</v>
      </c>
      <c r="G20" s="36">
        <v>260</v>
      </c>
      <c r="H20" s="61" t="s">
        <v>17</v>
      </c>
      <c r="I20" s="27">
        <f t="shared" si="6"/>
        <v>979</v>
      </c>
      <c r="J20" s="28">
        <v>512</v>
      </c>
      <c r="K20" s="28">
        <v>467</v>
      </c>
      <c r="L20" s="48">
        <f t="shared" si="3"/>
        <v>537</v>
      </c>
      <c r="M20" s="28">
        <v>276</v>
      </c>
      <c r="N20" s="36">
        <v>261</v>
      </c>
      <c r="O20" s="89">
        <f t="shared" si="4"/>
        <v>7</v>
      </c>
      <c r="P20" s="86">
        <f t="shared" si="4"/>
        <v>3</v>
      </c>
    </row>
    <row r="21" spans="1:18" ht="24.95" customHeight="1">
      <c r="A21" s="1" t="s">
        <v>18</v>
      </c>
      <c r="B21" s="27">
        <f t="shared" si="5"/>
        <v>518</v>
      </c>
      <c r="C21" s="28">
        <v>245</v>
      </c>
      <c r="D21" s="28">
        <v>273</v>
      </c>
      <c r="E21" s="48">
        <f t="shared" si="2"/>
        <v>310</v>
      </c>
      <c r="F21" s="28">
        <v>144</v>
      </c>
      <c r="G21" s="36">
        <v>166</v>
      </c>
      <c r="H21" s="61" t="s">
        <v>18</v>
      </c>
      <c r="I21" s="27">
        <f t="shared" si="6"/>
        <v>518</v>
      </c>
      <c r="J21" s="28">
        <v>241</v>
      </c>
      <c r="K21" s="28">
        <v>277</v>
      </c>
      <c r="L21" s="48">
        <f t="shared" si="3"/>
        <v>318</v>
      </c>
      <c r="M21" s="28">
        <v>147</v>
      </c>
      <c r="N21" s="36">
        <v>171</v>
      </c>
      <c r="O21" s="89">
        <f t="shared" si="4"/>
        <v>-4</v>
      </c>
      <c r="P21" s="86">
        <f t="shared" si="4"/>
        <v>4</v>
      </c>
    </row>
    <row r="22" spans="1:18" ht="24.95" customHeight="1">
      <c r="A22" s="1" t="s">
        <v>19</v>
      </c>
      <c r="B22" s="27">
        <f t="shared" si="5"/>
        <v>189</v>
      </c>
      <c r="C22" s="28">
        <v>73</v>
      </c>
      <c r="D22" s="28">
        <v>116</v>
      </c>
      <c r="E22" s="48">
        <f t="shared" si="2"/>
        <v>115</v>
      </c>
      <c r="F22" s="28">
        <v>51</v>
      </c>
      <c r="G22" s="36">
        <v>64</v>
      </c>
      <c r="H22" s="61" t="s">
        <v>19</v>
      </c>
      <c r="I22" s="27">
        <f t="shared" si="6"/>
        <v>188</v>
      </c>
      <c r="J22" s="28">
        <v>72</v>
      </c>
      <c r="K22" s="28">
        <v>116</v>
      </c>
      <c r="L22" s="48">
        <f t="shared" si="3"/>
        <v>116</v>
      </c>
      <c r="M22" s="28">
        <v>51</v>
      </c>
      <c r="N22" s="36">
        <v>65</v>
      </c>
      <c r="O22" s="89">
        <f t="shared" si="4"/>
        <v>-1</v>
      </c>
      <c r="P22" s="86">
        <f t="shared" si="4"/>
        <v>0</v>
      </c>
    </row>
    <row r="23" spans="1:18" ht="24.95" customHeight="1">
      <c r="A23" s="1" t="s">
        <v>20</v>
      </c>
      <c r="B23" s="27">
        <f t="shared" si="5"/>
        <v>250</v>
      </c>
      <c r="C23" s="28">
        <v>150</v>
      </c>
      <c r="D23" s="28">
        <v>100</v>
      </c>
      <c r="E23" s="48">
        <f t="shared" si="2"/>
        <v>63</v>
      </c>
      <c r="F23" s="28">
        <v>29</v>
      </c>
      <c r="G23" s="36">
        <v>34</v>
      </c>
      <c r="H23" s="61" t="s">
        <v>20</v>
      </c>
      <c r="I23" s="27">
        <f t="shared" si="6"/>
        <v>253</v>
      </c>
      <c r="J23" s="28">
        <v>151</v>
      </c>
      <c r="K23" s="28">
        <v>102</v>
      </c>
      <c r="L23" s="48">
        <f t="shared" si="3"/>
        <v>63</v>
      </c>
      <c r="M23" s="28">
        <v>29</v>
      </c>
      <c r="N23" s="36">
        <v>34</v>
      </c>
      <c r="O23" s="89">
        <f t="shared" si="4"/>
        <v>1</v>
      </c>
      <c r="P23" s="86">
        <f t="shared" si="4"/>
        <v>2</v>
      </c>
    </row>
    <row r="24" spans="1:18" ht="24.95" customHeight="1">
      <c r="A24" s="1" t="s">
        <v>21</v>
      </c>
      <c r="B24" s="27">
        <f t="shared" si="5"/>
        <v>230</v>
      </c>
      <c r="C24" s="28">
        <v>125</v>
      </c>
      <c r="D24" s="28">
        <v>105</v>
      </c>
      <c r="E24" s="48">
        <f t="shared" si="2"/>
        <v>39</v>
      </c>
      <c r="F24" s="28">
        <v>18</v>
      </c>
      <c r="G24" s="36">
        <v>21</v>
      </c>
      <c r="H24" s="61" t="s">
        <v>21</v>
      </c>
      <c r="I24" s="27">
        <f t="shared" si="6"/>
        <v>231</v>
      </c>
      <c r="J24" s="28">
        <v>127</v>
      </c>
      <c r="K24" s="28">
        <v>104</v>
      </c>
      <c r="L24" s="48">
        <f t="shared" si="3"/>
        <v>40</v>
      </c>
      <c r="M24" s="28">
        <v>18</v>
      </c>
      <c r="N24" s="36">
        <v>22</v>
      </c>
      <c r="O24" s="89">
        <f t="shared" si="4"/>
        <v>2</v>
      </c>
      <c r="P24" s="86">
        <f t="shared" si="4"/>
        <v>-1</v>
      </c>
    </row>
    <row r="25" spans="1:18" ht="24.95" customHeight="1">
      <c r="A25" s="1" t="s">
        <v>22</v>
      </c>
      <c r="B25" s="27">
        <f t="shared" si="5"/>
        <v>709</v>
      </c>
      <c r="C25" s="28">
        <v>419</v>
      </c>
      <c r="D25" s="28">
        <v>290</v>
      </c>
      <c r="E25" s="48">
        <f t="shared" si="2"/>
        <v>182</v>
      </c>
      <c r="F25" s="28">
        <v>91</v>
      </c>
      <c r="G25" s="36">
        <v>91</v>
      </c>
      <c r="H25" s="61" t="s">
        <v>22</v>
      </c>
      <c r="I25" s="27">
        <f t="shared" si="6"/>
        <v>695</v>
      </c>
      <c r="J25" s="28">
        <v>412</v>
      </c>
      <c r="K25" s="28">
        <v>283</v>
      </c>
      <c r="L25" s="48">
        <f t="shared" si="3"/>
        <v>185</v>
      </c>
      <c r="M25" s="28">
        <v>94</v>
      </c>
      <c r="N25" s="36">
        <v>91</v>
      </c>
      <c r="O25" s="89">
        <f t="shared" si="4"/>
        <v>-7</v>
      </c>
      <c r="P25" s="86">
        <f t="shared" si="4"/>
        <v>-7</v>
      </c>
    </row>
    <row r="26" spans="1:18" ht="24.95" customHeight="1">
      <c r="A26" s="1" t="s">
        <v>23</v>
      </c>
      <c r="B26" s="27">
        <f t="shared" si="5"/>
        <v>773</v>
      </c>
      <c r="C26" s="28">
        <v>431</v>
      </c>
      <c r="D26" s="28">
        <v>342</v>
      </c>
      <c r="E26" s="48">
        <f t="shared" si="2"/>
        <v>213</v>
      </c>
      <c r="F26" s="28">
        <v>101</v>
      </c>
      <c r="G26" s="36">
        <v>112</v>
      </c>
      <c r="H26" s="61" t="s">
        <v>23</v>
      </c>
      <c r="I26" s="27">
        <f t="shared" si="6"/>
        <v>769</v>
      </c>
      <c r="J26" s="28">
        <v>435</v>
      </c>
      <c r="K26" s="28">
        <v>334</v>
      </c>
      <c r="L26" s="48">
        <f t="shared" si="3"/>
        <v>209</v>
      </c>
      <c r="M26" s="28">
        <v>99</v>
      </c>
      <c r="N26" s="36">
        <v>110</v>
      </c>
      <c r="O26" s="89">
        <f t="shared" si="4"/>
        <v>4</v>
      </c>
      <c r="P26" s="86">
        <f t="shared" si="4"/>
        <v>-8</v>
      </c>
    </row>
    <row r="27" spans="1:18" ht="24.95" customHeight="1">
      <c r="A27" s="1" t="s">
        <v>24</v>
      </c>
      <c r="B27" s="27">
        <f t="shared" si="5"/>
        <v>193</v>
      </c>
      <c r="C27" s="28">
        <v>73</v>
      </c>
      <c r="D27" s="28">
        <v>120</v>
      </c>
      <c r="E27" s="48">
        <f t="shared" si="2"/>
        <v>64</v>
      </c>
      <c r="F27" s="28">
        <v>26</v>
      </c>
      <c r="G27" s="36">
        <v>38</v>
      </c>
      <c r="H27" s="61" t="s">
        <v>24</v>
      </c>
      <c r="I27" s="27">
        <f t="shared" si="6"/>
        <v>188</v>
      </c>
      <c r="J27" s="28">
        <v>70</v>
      </c>
      <c r="K27" s="28">
        <v>118</v>
      </c>
      <c r="L27" s="48">
        <f t="shared" si="3"/>
        <v>66</v>
      </c>
      <c r="M27" s="28">
        <v>27</v>
      </c>
      <c r="N27" s="36">
        <v>39</v>
      </c>
      <c r="O27" s="89">
        <f t="shared" si="4"/>
        <v>-3</v>
      </c>
      <c r="P27" s="86">
        <f t="shared" si="4"/>
        <v>-2</v>
      </c>
    </row>
    <row r="28" spans="1:18" ht="24.95" customHeight="1">
      <c r="A28" s="1" t="s">
        <v>25</v>
      </c>
      <c r="B28" s="27">
        <f t="shared" si="5"/>
        <v>236</v>
      </c>
      <c r="C28" s="28">
        <v>80</v>
      </c>
      <c r="D28" s="28">
        <v>156</v>
      </c>
      <c r="E28" s="48">
        <f t="shared" si="2"/>
        <v>83</v>
      </c>
      <c r="F28" s="28">
        <v>40</v>
      </c>
      <c r="G28" s="36">
        <v>43</v>
      </c>
      <c r="H28" s="61" t="s">
        <v>25</v>
      </c>
      <c r="I28" s="27">
        <f t="shared" si="6"/>
        <v>242</v>
      </c>
      <c r="J28" s="28">
        <v>85</v>
      </c>
      <c r="K28" s="28">
        <v>157</v>
      </c>
      <c r="L28" s="48">
        <f t="shared" si="3"/>
        <v>83</v>
      </c>
      <c r="M28" s="28">
        <v>38</v>
      </c>
      <c r="N28" s="36">
        <v>45</v>
      </c>
      <c r="O28" s="89">
        <f t="shared" si="4"/>
        <v>5</v>
      </c>
      <c r="P28" s="86">
        <f t="shared" si="4"/>
        <v>1</v>
      </c>
    </row>
    <row r="29" spans="1:18" ht="24.95" customHeight="1">
      <c r="A29" s="1" t="s">
        <v>67</v>
      </c>
      <c r="B29" s="27">
        <f t="shared" si="5"/>
        <v>112</v>
      </c>
      <c r="C29" s="28">
        <v>32</v>
      </c>
      <c r="D29" s="28">
        <v>80</v>
      </c>
      <c r="E29" s="48">
        <f t="shared" si="2"/>
        <v>93</v>
      </c>
      <c r="F29" s="28">
        <v>38</v>
      </c>
      <c r="G29" s="36">
        <v>55</v>
      </c>
      <c r="H29" s="61" t="s">
        <v>67</v>
      </c>
      <c r="I29" s="27">
        <f t="shared" si="6"/>
        <v>112</v>
      </c>
      <c r="J29" s="28">
        <v>33</v>
      </c>
      <c r="K29" s="28">
        <v>79</v>
      </c>
      <c r="L29" s="48">
        <f t="shared" si="3"/>
        <v>89</v>
      </c>
      <c r="M29" s="28">
        <v>36</v>
      </c>
      <c r="N29" s="36">
        <v>53</v>
      </c>
      <c r="O29" s="89">
        <f t="shared" si="4"/>
        <v>1</v>
      </c>
      <c r="P29" s="86">
        <f t="shared" si="4"/>
        <v>-1</v>
      </c>
    </row>
    <row r="30" spans="1:18" ht="27" customHeight="1">
      <c r="A30" s="1" t="s">
        <v>118</v>
      </c>
      <c r="B30" s="27">
        <f t="shared" si="5"/>
        <v>381</v>
      </c>
      <c r="C30" s="28">
        <v>178</v>
      </c>
      <c r="D30" s="28">
        <v>203</v>
      </c>
      <c r="E30" s="48">
        <f t="shared" si="2"/>
        <v>149</v>
      </c>
      <c r="F30" s="28">
        <v>56</v>
      </c>
      <c r="G30" s="36">
        <v>93</v>
      </c>
      <c r="H30" s="62" t="s">
        <v>114</v>
      </c>
      <c r="I30" s="27">
        <f t="shared" si="6"/>
        <v>384</v>
      </c>
      <c r="J30" s="28">
        <v>179</v>
      </c>
      <c r="K30" s="28">
        <v>205</v>
      </c>
      <c r="L30" s="48">
        <f t="shared" si="3"/>
        <v>152</v>
      </c>
      <c r="M30" s="28">
        <v>58</v>
      </c>
      <c r="N30" s="36">
        <v>94</v>
      </c>
      <c r="O30" s="89">
        <f t="shared" si="4"/>
        <v>1</v>
      </c>
      <c r="P30" s="86">
        <f t="shared" si="4"/>
        <v>2</v>
      </c>
    </row>
    <row r="31" spans="1:18" ht="27" customHeight="1">
      <c r="A31" s="1" t="s">
        <v>119</v>
      </c>
      <c r="B31" s="27">
        <f t="shared" si="5"/>
        <v>519</v>
      </c>
      <c r="C31" s="28">
        <v>373</v>
      </c>
      <c r="D31" s="28">
        <v>146</v>
      </c>
      <c r="E31" s="48">
        <f t="shared" si="2"/>
        <v>125</v>
      </c>
      <c r="F31" s="28">
        <v>56</v>
      </c>
      <c r="G31" s="36">
        <v>69</v>
      </c>
      <c r="H31" s="62" t="s">
        <v>115</v>
      </c>
      <c r="I31" s="27">
        <f t="shared" si="6"/>
        <v>526</v>
      </c>
      <c r="J31" s="28">
        <v>377</v>
      </c>
      <c r="K31" s="28">
        <v>149</v>
      </c>
      <c r="L31" s="48">
        <f t="shared" si="3"/>
        <v>126</v>
      </c>
      <c r="M31" s="28">
        <v>56</v>
      </c>
      <c r="N31" s="36">
        <v>70</v>
      </c>
      <c r="O31" s="89">
        <f t="shared" si="4"/>
        <v>4</v>
      </c>
      <c r="P31" s="86">
        <f t="shared" si="4"/>
        <v>3</v>
      </c>
    </row>
    <row r="32" spans="1:18" ht="27" customHeight="1">
      <c r="A32" s="1" t="s">
        <v>142</v>
      </c>
      <c r="B32" s="27">
        <f t="shared" si="5"/>
        <v>311</v>
      </c>
      <c r="C32" s="28">
        <v>100</v>
      </c>
      <c r="D32" s="28">
        <v>211</v>
      </c>
      <c r="E32" s="48">
        <f t="shared" si="2"/>
        <v>197</v>
      </c>
      <c r="F32" s="28">
        <v>72</v>
      </c>
      <c r="G32" s="36">
        <v>125</v>
      </c>
      <c r="H32" s="62" t="s">
        <v>142</v>
      </c>
      <c r="I32" s="27">
        <f t="shared" si="6"/>
        <v>313</v>
      </c>
      <c r="J32" s="28">
        <v>102</v>
      </c>
      <c r="K32" s="28">
        <v>211</v>
      </c>
      <c r="L32" s="48">
        <f t="shared" si="3"/>
        <v>194</v>
      </c>
      <c r="M32" s="28">
        <v>70</v>
      </c>
      <c r="N32" s="36">
        <v>124</v>
      </c>
      <c r="O32" s="89">
        <f t="shared" si="4"/>
        <v>2</v>
      </c>
      <c r="P32" s="86">
        <f t="shared" si="4"/>
        <v>0</v>
      </c>
    </row>
    <row r="33" spans="1:16" ht="27" customHeight="1" thickBot="1">
      <c r="A33" s="28" t="s">
        <v>146</v>
      </c>
      <c r="B33" s="27">
        <f t="shared" si="5"/>
        <v>174</v>
      </c>
      <c r="C33" s="38">
        <v>83</v>
      </c>
      <c r="D33" s="38">
        <v>91</v>
      </c>
      <c r="E33" s="48">
        <f t="shared" si="2"/>
        <v>72</v>
      </c>
      <c r="F33" s="38">
        <v>36</v>
      </c>
      <c r="G33" s="39">
        <v>36</v>
      </c>
      <c r="H33" s="63" t="s">
        <v>146</v>
      </c>
      <c r="I33" s="64">
        <f t="shared" si="6"/>
        <v>174</v>
      </c>
      <c r="J33" s="38">
        <v>82</v>
      </c>
      <c r="K33" s="38">
        <v>92</v>
      </c>
      <c r="L33" s="91">
        <f t="shared" si="3"/>
        <v>74</v>
      </c>
      <c r="M33" s="38">
        <v>36</v>
      </c>
      <c r="N33" s="39">
        <v>38</v>
      </c>
      <c r="O33" s="89">
        <f t="shared" si="4"/>
        <v>-1</v>
      </c>
      <c r="P33" s="86">
        <f t="shared" si="4"/>
        <v>1</v>
      </c>
    </row>
    <row r="34" spans="1:16">
      <c r="A34" s="13"/>
    </row>
    <row r="35" spans="1:16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scale="63" fitToHeight="0" orientation="portrait"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sheetPr>
    <pageSetUpPr fitToPage="1"/>
  </sheetPr>
  <dimension ref="A1:S35"/>
  <sheetViews>
    <sheetView workbookViewId="0">
      <selection activeCell="F6" sqref="F6:G33"/>
    </sheetView>
  </sheetViews>
  <sheetFormatPr defaultRowHeight="16.5"/>
  <cols>
    <col min="10" max="10" width="9.5" bestFit="1" customWidth="1"/>
    <col min="12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180</v>
      </c>
      <c r="C3" s="200"/>
      <c r="D3" s="200"/>
      <c r="E3" s="200"/>
      <c r="F3" s="200"/>
      <c r="G3" s="172"/>
      <c r="H3" s="187" t="s">
        <v>27</v>
      </c>
      <c r="I3" s="191" t="s">
        <v>181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93" t="s">
        <v>0</v>
      </c>
      <c r="P4" s="7" t="s">
        <v>1</v>
      </c>
    </row>
    <row r="5" spans="1:19" ht="29.1" customHeight="1">
      <c r="A5" s="8" t="s">
        <v>26</v>
      </c>
      <c r="B5" s="44">
        <f t="shared" ref="B5:G5" si="0">SUM(B6:B33)</f>
        <v>35428</v>
      </c>
      <c r="C5" s="44">
        <f t="shared" si="0"/>
        <v>25035</v>
      </c>
      <c r="D5" s="44">
        <f t="shared" si="0"/>
        <v>10393</v>
      </c>
      <c r="E5" s="44">
        <f t="shared" si="0"/>
        <v>10939</v>
      </c>
      <c r="F5" s="44">
        <f t="shared" si="0"/>
        <v>5849</v>
      </c>
      <c r="G5" s="88">
        <f t="shared" si="0"/>
        <v>5090</v>
      </c>
      <c r="H5" s="59" t="s">
        <v>26</v>
      </c>
      <c r="I5" s="44">
        <f t="shared" ref="I5:N5" si="1">SUM(I6:I33)</f>
        <v>35273</v>
      </c>
      <c r="J5" s="44">
        <f t="shared" si="1"/>
        <v>24884</v>
      </c>
      <c r="K5" s="44">
        <f t="shared" si="1"/>
        <v>10389</v>
      </c>
      <c r="L5" s="44">
        <f t="shared" si="1"/>
        <v>11068</v>
      </c>
      <c r="M5" s="44">
        <f t="shared" si="1"/>
        <v>5910</v>
      </c>
      <c r="N5" s="45">
        <f t="shared" si="1"/>
        <v>5158</v>
      </c>
      <c r="O5" s="33">
        <f>J5-C5</f>
        <v>-151</v>
      </c>
      <c r="P5" s="25">
        <f>K5-D5</f>
        <v>-4</v>
      </c>
      <c r="R5" s="67"/>
      <c r="S5" s="67"/>
    </row>
    <row r="6" spans="1:19" ht="24.95" customHeight="1">
      <c r="A6" s="1" t="s">
        <v>3</v>
      </c>
      <c r="B6" s="27">
        <f>C6+D6</f>
        <v>2185</v>
      </c>
      <c r="C6" s="28">
        <v>1301</v>
      </c>
      <c r="D6" s="28">
        <v>884</v>
      </c>
      <c r="E6" s="48">
        <f t="shared" ref="E6:E33" si="2">SUM(F6:G6)</f>
        <v>492</v>
      </c>
      <c r="F6" s="28">
        <v>240</v>
      </c>
      <c r="G6" s="36">
        <v>252</v>
      </c>
      <c r="H6" s="61" t="s">
        <v>3</v>
      </c>
      <c r="I6" s="27">
        <f>J6+K6</f>
        <v>2193</v>
      </c>
      <c r="J6" s="28">
        <v>1300</v>
      </c>
      <c r="K6" s="28">
        <v>893</v>
      </c>
      <c r="L6" s="48">
        <f t="shared" ref="L6:L33" si="3">SUM(M6:N6)</f>
        <v>486</v>
      </c>
      <c r="M6" s="28">
        <v>234</v>
      </c>
      <c r="N6" s="36">
        <v>252</v>
      </c>
      <c r="O6" s="89">
        <f t="shared" ref="O6:P33" si="4">J6-C6</f>
        <v>-1</v>
      </c>
      <c r="P6" s="86">
        <f t="shared" si="4"/>
        <v>9</v>
      </c>
    </row>
    <row r="7" spans="1:19" ht="24.95" customHeight="1">
      <c r="A7" s="1" t="s">
        <v>4</v>
      </c>
      <c r="B7" s="27">
        <f t="shared" ref="B7:B33" si="5">C7+D7</f>
        <v>2212</v>
      </c>
      <c r="C7" s="28">
        <v>1571</v>
      </c>
      <c r="D7" s="28">
        <v>641</v>
      </c>
      <c r="E7" s="48">
        <f t="shared" si="2"/>
        <v>982</v>
      </c>
      <c r="F7" s="28">
        <v>551</v>
      </c>
      <c r="G7" s="36">
        <v>431</v>
      </c>
      <c r="H7" s="61" t="s">
        <v>4</v>
      </c>
      <c r="I7" s="27">
        <f t="shared" ref="I7:I33" si="6">J7+K7</f>
        <v>2207</v>
      </c>
      <c r="J7" s="28">
        <v>1562</v>
      </c>
      <c r="K7" s="28">
        <v>645</v>
      </c>
      <c r="L7" s="48">
        <f t="shared" si="3"/>
        <v>996</v>
      </c>
      <c r="M7" s="28">
        <v>555</v>
      </c>
      <c r="N7" s="36">
        <v>441</v>
      </c>
      <c r="O7" s="89">
        <f t="shared" si="4"/>
        <v>-9</v>
      </c>
      <c r="P7" s="86">
        <f t="shared" si="4"/>
        <v>4</v>
      </c>
    </row>
    <row r="8" spans="1:19" ht="24.95" customHeight="1">
      <c r="A8" s="1" t="s">
        <v>5</v>
      </c>
      <c r="B8" s="27">
        <f t="shared" si="5"/>
        <v>7452</v>
      </c>
      <c r="C8" s="28">
        <v>4576</v>
      </c>
      <c r="D8" s="28">
        <v>2876</v>
      </c>
      <c r="E8" s="48">
        <f t="shared" si="2"/>
        <v>4186</v>
      </c>
      <c r="F8" s="28">
        <v>2185</v>
      </c>
      <c r="G8" s="36">
        <v>2001</v>
      </c>
      <c r="H8" s="61" t="s">
        <v>5</v>
      </c>
      <c r="I8" s="27">
        <f t="shared" si="6"/>
        <v>7434</v>
      </c>
      <c r="J8" s="28">
        <v>4569</v>
      </c>
      <c r="K8" s="28">
        <v>2865</v>
      </c>
      <c r="L8" s="48">
        <f t="shared" si="3"/>
        <v>4244</v>
      </c>
      <c r="M8" s="28">
        <v>2216</v>
      </c>
      <c r="N8" s="36">
        <v>2028</v>
      </c>
      <c r="O8" s="89">
        <f t="shared" si="4"/>
        <v>-7</v>
      </c>
      <c r="P8" s="86">
        <f t="shared" si="4"/>
        <v>-11</v>
      </c>
    </row>
    <row r="9" spans="1:19" ht="24.95" customHeight="1">
      <c r="A9" s="1" t="s">
        <v>61</v>
      </c>
      <c r="B9" s="27">
        <f t="shared" si="5"/>
        <v>2977</v>
      </c>
      <c r="C9" s="28">
        <v>2042</v>
      </c>
      <c r="D9" s="28">
        <v>935</v>
      </c>
      <c r="E9" s="48">
        <f t="shared" si="2"/>
        <v>1057</v>
      </c>
      <c r="F9" s="28">
        <v>580</v>
      </c>
      <c r="G9" s="36">
        <v>477</v>
      </c>
      <c r="H9" s="61" t="s">
        <v>61</v>
      </c>
      <c r="I9" s="27">
        <f t="shared" si="6"/>
        <v>3006</v>
      </c>
      <c r="J9" s="28">
        <v>2054</v>
      </c>
      <c r="K9" s="28">
        <v>952</v>
      </c>
      <c r="L9" s="48">
        <f t="shared" si="3"/>
        <v>1069</v>
      </c>
      <c r="M9" s="28">
        <v>584</v>
      </c>
      <c r="N9" s="36">
        <v>485</v>
      </c>
      <c r="O9" s="89">
        <f t="shared" si="4"/>
        <v>12</v>
      </c>
      <c r="P9" s="86">
        <f t="shared" si="4"/>
        <v>17</v>
      </c>
    </row>
    <row r="10" spans="1:19" ht="24.95" customHeight="1">
      <c r="A10" s="1" t="s">
        <v>6</v>
      </c>
      <c r="B10" s="27">
        <f t="shared" si="5"/>
        <v>104</v>
      </c>
      <c r="C10" s="28">
        <v>59</v>
      </c>
      <c r="D10" s="28">
        <v>45</v>
      </c>
      <c r="E10" s="48">
        <f t="shared" si="2"/>
        <v>38</v>
      </c>
      <c r="F10" s="28">
        <v>18</v>
      </c>
      <c r="G10" s="36">
        <v>20</v>
      </c>
      <c r="H10" s="61" t="s">
        <v>6</v>
      </c>
      <c r="I10" s="27">
        <f t="shared" si="6"/>
        <v>103</v>
      </c>
      <c r="J10" s="28">
        <v>58</v>
      </c>
      <c r="K10" s="28">
        <v>45</v>
      </c>
      <c r="L10" s="48">
        <f t="shared" si="3"/>
        <v>38</v>
      </c>
      <c r="M10" s="28">
        <v>18</v>
      </c>
      <c r="N10" s="36">
        <v>20</v>
      </c>
      <c r="O10" s="89">
        <f t="shared" si="4"/>
        <v>-1</v>
      </c>
      <c r="P10" s="86">
        <f t="shared" si="4"/>
        <v>0</v>
      </c>
    </row>
    <row r="11" spans="1:19" ht="24.95" customHeight="1">
      <c r="A11" s="1" t="s">
        <v>7</v>
      </c>
      <c r="B11" s="27">
        <f t="shared" si="5"/>
        <v>514</v>
      </c>
      <c r="C11" s="28">
        <v>407</v>
      </c>
      <c r="D11" s="28">
        <v>107</v>
      </c>
      <c r="E11" s="48">
        <f t="shared" si="2"/>
        <v>63</v>
      </c>
      <c r="F11" s="28">
        <v>34</v>
      </c>
      <c r="G11" s="36">
        <v>29</v>
      </c>
      <c r="H11" s="61" t="s">
        <v>7</v>
      </c>
      <c r="I11" s="27">
        <f t="shared" si="6"/>
        <v>512</v>
      </c>
      <c r="J11" s="28">
        <v>403</v>
      </c>
      <c r="K11" s="28">
        <v>109</v>
      </c>
      <c r="L11" s="48">
        <f t="shared" si="3"/>
        <v>62</v>
      </c>
      <c r="M11" s="28">
        <v>34</v>
      </c>
      <c r="N11" s="36">
        <v>28</v>
      </c>
      <c r="O11" s="89">
        <f t="shared" si="4"/>
        <v>-4</v>
      </c>
      <c r="P11" s="86">
        <f t="shared" si="4"/>
        <v>2</v>
      </c>
    </row>
    <row r="12" spans="1:19" ht="24.95" customHeight="1">
      <c r="A12" s="1" t="s">
        <v>8</v>
      </c>
      <c r="B12" s="27">
        <f t="shared" si="5"/>
        <v>1982</v>
      </c>
      <c r="C12" s="28">
        <v>1805</v>
      </c>
      <c r="D12" s="28">
        <v>177</v>
      </c>
      <c r="E12" s="48">
        <f t="shared" si="2"/>
        <v>224</v>
      </c>
      <c r="F12" s="28">
        <v>154</v>
      </c>
      <c r="G12" s="36">
        <v>70</v>
      </c>
      <c r="H12" s="61" t="s">
        <v>8</v>
      </c>
      <c r="I12" s="27">
        <f t="shared" si="6"/>
        <v>1961</v>
      </c>
      <c r="J12" s="28">
        <v>1781</v>
      </c>
      <c r="K12" s="28">
        <v>180</v>
      </c>
      <c r="L12" s="48">
        <f t="shared" si="3"/>
        <v>234</v>
      </c>
      <c r="M12" s="28">
        <v>162</v>
      </c>
      <c r="N12" s="36">
        <v>72</v>
      </c>
      <c r="O12" s="89">
        <f t="shared" si="4"/>
        <v>-24</v>
      </c>
      <c r="P12" s="86">
        <f t="shared" si="4"/>
        <v>3</v>
      </c>
    </row>
    <row r="13" spans="1:19" ht="24.95" customHeight="1">
      <c r="A13" s="1" t="s">
        <v>9</v>
      </c>
      <c r="B13" s="27">
        <f t="shared" si="5"/>
        <v>955</v>
      </c>
      <c r="C13" s="28">
        <v>712</v>
      </c>
      <c r="D13" s="28">
        <v>243</v>
      </c>
      <c r="E13" s="48">
        <f t="shared" si="2"/>
        <v>281</v>
      </c>
      <c r="F13" s="28">
        <v>164</v>
      </c>
      <c r="G13" s="36">
        <v>117</v>
      </c>
      <c r="H13" s="61" t="s">
        <v>9</v>
      </c>
      <c r="I13" s="27">
        <f t="shared" si="6"/>
        <v>945</v>
      </c>
      <c r="J13" s="28">
        <v>704</v>
      </c>
      <c r="K13" s="28">
        <v>241</v>
      </c>
      <c r="L13" s="48">
        <f t="shared" si="3"/>
        <v>288</v>
      </c>
      <c r="M13" s="28">
        <v>169</v>
      </c>
      <c r="N13" s="36">
        <v>119</v>
      </c>
      <c r="O13" s="89">
        <f t="shared" si="4"/>
        <v>-8</v>
      </c>
      <c r="P13" s="86">
        <f t="shared" si="4"/>
        <v>-2</v>
      </c>
    </row>
    <row r="14" spans="1:19" ht="24.95" customHeight="1">
      <c r="A14" s="1" t="s">
        <v>10</v>
      </c>
      <c r="B14" s="27">
        <f t="shared" si="5"/>
        <v>828</v>
      </c>
      <c r="C14" s="28">
        <v>718</v>
      </c>
      <c r="D14" s="28">
        <v>110</v>
      </c>
      <c r="E14" s="48">
        <f t="shared" si="2"/>
        <v>123</v>
      </c>
      <c r="F14" s="28">
        <v>78</v>
      </c>
      <c r="G14" s="36">
        <v>45</v>
      </c>
      <c r="H14" s="61" t="s">
        <v>10</v>
      </c>
      <c r="I14" s="27">
        <f t="shared" si="6"/>
        <v>826</v>
      </c>
      <c r="J14" s="28">
        <v>718</v>
      </c>
      <c r="K14" s="28">
        <v>108</v>
      </c>
      <c r="L14" s="48">
        <f t="shared" si="3"/>
        <v>123</v>
      </c>
      <c r="M14" s="28">
        <v>77</v>
      </c>
      <c r="N14" s="36">
        <v>46</v>
      </c>
      <c r="O14" s="89">
        <f t="shared" si="4"/>
        <v>0</v>
      </c>
      <c r="P14" s="86">
        <f t="shared" si="4"/>
        <v>-2</v>
      </c>
    </row>
    <row r="15" spans="1:19" ht="24.95" customHeight="1">
      <c r="A15" s="1" t="s">
        <v>11</v>
      </c>
      <c r="B15" s="27">
        <f t="shared" si="5"/>
        <v>3665</v>
      </c>
      <c r="C15" s="28">
        <v>3075</v>
      </c>
      <c r="D15" s="28">
        <v>590</v>
      </c>
      <c r="E15" s="48">
        <f t="shared" si="2"/>
        <v>363</v>
      </c>
      <c r="F15" s="28">
        <v>240</v>
      </c>
      <c r="G15" s="36">
        <v>123</v>
      </c>
      <c r="H15" s="61" t="s">
        <v>11</v>
      </c>
      <c r="I15" s="27">
        <f t="shared" si="6"/>
        <v>3627</v>
      </c>
      <c r="J15" s="28">
        <v>3037</v>
      </c>
      <c r="K15" s="28">
        <v>590</v>
      </c>
      <c r="L15" s="48">
        <f t="shared" si="3"/>
        <v>365</v>
      </c>
      <c r="M15" s="28">
        <v>241</v>
      </c>
      <c r="N15" s="36">
        <v>124</v>
      </c>
      <c r="O15" s="89">
        <f t="shared" si="4"/>
        <v>-38</v>
      </c>
      <c r="P15" s="86">
        <f t="shared" si="4"/>
        <v>0</v>
      </c>
    </row>
    <row r="16" spans="1:19" ht="24.95" customHeight="1">
      <c r="A16" s="1" t="s">
        <v>12</v>
      </c>
      <c r="B16" s="27">
        <f t="shared" si="5"/>
        <v>3065</v>
      </c>
      <c r="C16" s="28">
        <v>2633</v>
      </c>
      <c r="D16" s="28">
        <v>432</v>
      </c>
      <c r="E16" s="48">
        <f t="shared" si="2"/>
        <v>537</v>
      </c>
      <c r="F16" s="28">
        <v>343</v>
      </c>
      <c r="G16" s="36">
        <v>194</v>
      </c>
      <c r="H16" s="61" t="s">
        <v>12</v>
      </c>
      <c r="I16" s="27">
        <f t="shared" si="6"/>
        <v>3037</v>
      </c>
      <c r="J16" s="28">
        <v>2615</v>
      </c>
      <c r="K16" s="28">
        <v>422</v>
      </c>
      <c r="L16" s="48">
        <f t="shared" si="3"/>
        <v>542</v>
      </c>
      <c r="M16" s="28">
        <v>345</v>
      </c>
      <c r="N16" s="36">
        <v>197</v>
      </c>
      <c r="O16" s="89">
        <f t="shared" si="4"/>
        <v>-18</v>
      </c>
      <c r="P16" s="86">
        <f t="shared" si="4"/>
        <v>-10</v>
      </c>
    </row>
    <row r="17" spans="1:18" ht="24.95" customHeight="1">
      <c r="A17" s="1" t="s">
        <v>13</v>
      </c>
      <c r="B17" s="27">
        <f t="shared" si="5"/>
        <v>1667</v>
      </c>
      <c r="C17" s="28">
        <v>1511</v>
      </c>
      <c r="D17" s="28">
        <v>156</v>
      </c>
      <c r="E17" s="48">
        <f t="shared" si="2"/>
        <v>152</v>
      </c>
      <c r="F17" s="28">
        <v>115</v>
      </c>
      <c r="G17" s="36">
        <v>37</v>
      </c>
      <c r="H17" s="61" t="s">
        <v>13</v>
      </c>
      <c r="I17" s="27">
        <f t="shared" si="6"/>
        <v>1638</v>
      </c>
      <c r="J17" s="28">
        <v>1488</v>
      </c>
      <c r="K17" s="28">
        <v>150</v>
      </c>
      <c r="L17" s="48">
        <f t="shared" si="3"/>
        <v>155</v>
      </c>
      <c r="M17" s="28">
        <v>118</v>
      </c>
      <c r="N17" s="36">
        <v>37</v>
      </c>
      <c r="O17" s="89">
        <f t="shared" si="4"/>
        <v>-23</v>
      </c>
      <c r="P17" s="86">
        <f t="shared" si="4"/>
        <v>-6</v>
      </c>
    </row>
    <row r="18" spans="1:18" ht="24.95" customHeight="1">
      <c r="A18" s="1" t="s">
        <v>116</v>
      </c>
      <c r="B18" s="27">
        <f t="shared" si="5"/>
        <v>109</v>
      </c>
      <c r="C18" s="28">
        <v>39</v>
      </c>
      <c r="D18" s="28">
        <v>70</v>
      </c>
      <c r="E18" s="48">
        <f t="shared" si="2"/>
        <v>44</v>
      </c>
      <c r="F18" s="28">
        <v>18</v>
      </c>
      <c r="G18" s="36">
        <v>26</v>
      </c>
      <c r="H18" s="61" t="s">
        <v>116</v>
      </c>
      <c r="I18" s="27">
        <f t="shared" si="6"/>
        <v>126</v>
      </c>
      <c r="J18" s="28">
        <v>52</v>
      </c>
      <c r="K18" s="28">
        <v>74</v>
      </c>
      <c r="L18" s="48">
        <f t="shared" si="3"/>
        <v>52</v>
      </c>
      <c r="M18" s="28">
        <v>20</v>
      </c>
      <c r="N18" s="36">
        <v>32</v>
      </c>
      <c r="O18" s="89">
        <f t="shared" si="4"/>
        <v>13</v>
      </c>
      <c r="P18" s="86">
        <f t="shared" si="4"/>
        <v>4</v>
      </c>
    </row>
    <row r="19" spans="1:18" ht="24.95" customHeight="1">
      <c r="A19" s="1" t="s">
        <v>14</v>
      </c>
      <c r="B19" s="27">
        <f t="shared" si="5"/>
        <v>2141</v>
      </c>
      <c r="C19" s="28">
        <v>1708</v>
      </c>
      <c r="D19" s="28">
        <v>433</v>
      </c>
      <c r="E19" s="48">
        <f t="shared" si="2"/>
        <v>145</v>
      </c>
      <c r="F19" s="28">
        <v>94</v>
      </c>
      <c r="G19" s="36">
        <v>51</v>
      </c>
      <c r="H19" s="61" t="s">
        <v>14</v>
      </c>
      <c r="I19" s="27">
        <f t="shared" si="6"/>
        <v>2121</v>
      </c>
      <c r="J19" s="28">
        <v>1698</v>
      </c>
      <c r="K19" s="28">
        <v>423</v>
      </c>
      <c r="L19" s="48">
        <f t="shared" si="3"/>
        <v>146</v>
      </c>
      <c r="M19" s="28">
        <v>95</v>
      </c>
      <c r="N19" s="36">
        <v>51</v>
      </c>
      <c r="O19" s="89">
        <f t="shared" si="4"/>
        <v>-10</v>
      </c>
      <c r="P19" s="86">
        <f t="shared" si="4"/>
        <v>-10</v>
      </c>
      <c r="R19" s="21"/>
    </row>
    <row r="20" spans="1:18" ht="24.95" customHeight="1">
      <c r="A20" s="1" t="s">
        <v>17</v>
      </c>
      <c r="B20" s="27">
        <f t="shared" si="5"/>
        <v>979</v>
      </c>
      <c r="C20" s="28">
        <v>512</v>
      </c>
      <c r="D20" s="28">
        <v>467</v>
      </c>
      <c r="E20" s="48">
        <f t="shared" si="2"/>
        <v>537</v>
      </c>
      <c r="F20" s="28">
        <v>276</v>
      </c>
      <c r="G20" s="36">
        <v>261</v>
      </c>
      <c r="H20" s="61" t="s">
        <v>17</v>
      </c>
      <c r="I20" s="27">
        <f t="shared" si="6"/>
        <v>979</v>
      </c>
      <c r="J20" s="28">
        <v>509</v>
      </c>
      <c r="K20" s="28">
        <v>470</v>
      </c>
      <c r="L20" s="48">
        <f t="shared" si="3"/>
        <v>540</v>
      </c>
      <c r="M20" s="28">
        <v>275</v>
      </c>
      <c r="N20" s="36">
        <v>265</v>
      </c>
      <c r="O20" s="89">
        <f t="shared" si="4"/>
        <v>-3</v>
      </c>
      <c r="P20" s="86">
        <f t="shared" si="4"/>
        <v>3</v>
      </c>
    </row>
    <row r="21" spans="1:18" ht="24.95" customHeight="1">
      <c r="A21" s="1" t="s">
        <v>18</v>
      </c>
      <c r="B21" s="27">
        <f t="shared" si="5"/>
        <v>518</v>
      </c>
      <c r="C21" s="28">
        <v>241</v>
      </c>
      <c r="D21" s="28">
        <v>277</v>
      </c>
      <c r="E21" s="48">
        <f t="shared" si="2"/>
        <v>318</v>
      </c>
      <c r="F21" s="28">
        <v>147</v>
      </c>
      <c r="G21" s="36">
        <v>171</v>
      </c>
      <c r="H21" s="61" t="s">
        <v>18</v>
      </c>
      <c r="I21" s="27">
        <f t="shared" si="6"/>
        <v>508</v>
      </c>
      <c r="J21" s="28">
        <v>239</v>
      </c>
      <c r="K21" s="28">
        <v>269</v>
      </c>
      <c r="L21" s="48">
        <f t="shared" si="3"/>
        <v>322</v>
      </c>
      <c r="M21" s="28">
        <v>151</v>
      </c>
      <c r="N21" s="36">
        <v>171</v>
      </c>
      <c r="O21" s="89">
        <f t="shared" si="4"/>
        <v>-2</v>
      </c>
      <c r="P21" s="86">
        <f t="shared" si="4"/>
        <v>-8</v>
      </c>
    </row>
    <row r="22" spans="1:18" ht="24.95" customHeight="1">
      <c r="A22" s="1" t="s">
        <v>19</v>
      </c>
      <c r="B22" s="27">
        <f t="shared" si="5"/>
        <v>188</v>
      </c>
      <c r="C22" s="28">
        <v>72</v>
      </c>
      <c r="D22" s="28">
        <v>116</v>
      </c>
      <c r="E22" s="48">
        <f t="shared" si="2"/>
        <v>116</v>
      </c>
      <c r="F22" s="28">
        <v>51</v>
      </c>
      <c r="G22" s="36">
        <v>65</v>
      </c>
      <c r="H22" s="61" t="s">
        <v>19</v>
      </c>
      <c r="I22" s="27">
        <f t="shared" si="6"/>
        <v>183</v>
      </c>
      <c r="J22" s="28">
        <v>68</v>
      </c>
      <c r="K22" s="28">
        <v>115</v>
      </c>
      <c r="L22" s="48">
        <f t="shared" si="3"/>
        <v>115</v>
      </c>
      <c r="M22" s="28">
        <v>50</v>
      </c>
      <c r="N22" s="36">
        <v>65</v>
      </c>
      <c r="O22" s="89">
        <f t="shared" si="4"/>
        <v>-4</v>
      </c>
      <c r="P22" s="86">
        <f t="shared" si="4"/>
        <v>-1</v>
      </c>
    </row>
    <row r="23" spans="1:18" ht="24.95" customHeight="1">
      <c r="A23" s="1" t="s">
        <v>20</v>
      </c>
      <c r="B23" s="27">
        <f t="shared" si="5"/>
        <v>253</v>
      </c>
      <c r="C23" s="28">
        <v>151</v>
      </c>
      <c r="D23" s="28">
        <v>102</v>
      </c>
      <c r="E23" s="48">
        <f t="shared" si="2"/>
        <v>63</v>
      </c>
      <c r="F23" s="28">
        <v>29</v>
      </c>
      <c r="G23" s="36">
        <v>34</v>
      </c>
      <c r="H23" s="61" t="s">
        <v>20</v>
      </c>
      <c r="I23" s="27">
        <f t="shared" si="6"/>
        <v>250</v>
      </c>
      <c r="J23" s="28">
        <v>148</v>
      </c>
      <c r="K23" s="28">
        <v>102</v>
      </c>
      <c r="L23" s="48">
        <f t="shared" si="3"/>
        <v>63</v>
      </c>
      <c r="M23" s="28">
        <v>28</v>
      </c>
      <c r="N23" s="36">
        <v>35</v>
      </c>
      <c r="O23" s="89">
        <f t="shared" si="4"/>
        <v>-3</v>
      </c>
      <c r="P23" s="86">
        <f t="shared" si="4"/>
        <v>0</v>
      </c>
    </row>
    <row r="24" spans="1:18" ht="24.95" customHeight="1">
      <c r="A24" s="1" t="s">
        <v>21</v>
      </c>
      <c r="B24" s="27">
        <f t="shared" si="5"/>
        <v>231</v>
      </c>
      <c r="C24" s="28">
        <v>127</v>
      </c>
      <c r="D24" s="28">
        <v>104</v>
      </c>
      <c r="E24" s="48">
        <f t="shared" si="2"/>
        <v>40</v>
      </c>
      <c r="F24" s="28">
        <v>18</v>
      </c>
      <c r="G24" s="36">
        <v>22</v>
      </c>
      <c r="H24" s="61" t="s">
        <v>21</v>
      </c>
      <c r="I24" s="27">
        <f t="shared" si="6"/>
        <v>225</v>
      </c>
      <c r="J24" s="28">
        <v>121</v>
      </c>
      <c r="K24" s="28">
        <v>104</v>
      </c>
      <c r="L24" s="48">
        <f t="shared" si="3"/>
        <v>44</v>
      </c>
      <c r="M24" s="28">
        <v>21</v>
      </c>
      <c r="N24" s="36">
        <v>23</v>
      </c>
      <c r="O24" s="89">
        <f t="shared" si="4"/>
        <v>-6</v>
      </c>
      <c r="P24" s="86">
        <f t="shared" si="4"/>
        <v>0</v>
      </c>
    </row>
    <row r="25" spans="1:18" ht="24.95" customHeight="1">
      <c r="A25" s="1" t="s">
        <v>22</v>
      </c>
      <c r="B25" s="27">
        <f t="shared" si="5"/>
        <v>695</v>
      </c>
      <c r="C25" s="28">
        <v>412</v>
      </c>
      <c r="D25" s="28">
        <v>283</v>
      </c>
      <c r="E25" s="48">
        <f t="shared" si="2"/>
        <v>185</v>
      </c>
      <c r="F25" s="28">
        <v>94</v>
      </c>
      <c r="G25" s="36">
        <v>91</v>
      </c>
      <c r="H25" s="61" t="s">
        <v>22</v>
      </c>
      <c r="I25" s="27">
        <f t="shared" si="6"/>
        <v>693</v>
      </c>
      <c r="J25" s="28">
        <v>409</v>
      </c>
      <c r="K25" s="28">
        <v>284</v>
      </c>
      <c r="L25" s="48">
        <f t="shared" si="3"/>
        <v>185</v>
      </c>
      <c r="M25" s="28">
        <v>95</v>
      </c>
      <c r="N25" s="36">
        <v>90</v>
      </c>
      <c r="O25" s="89">
        <f t="shared" si="4"/>
        <v>-3</v>
      </c>
      <c r="P25" s="86">
        <f t="shared" si="4"/>
        <v>1</v>
      </c>
    </row>
    <row r="26" spans="1:18" ht="24.95" customHeight="1">
      <c r="A26" s="1" t="s">
        <v>23</v>
      </c>
      <c r="B26" s="27">
        <f t="shared" si="5"/>
        <v>769</v>
      </c>
      <c r="C26" s="28">
        <v>435</v>
      </c>
      <c r="D26" s="28">
        <v>334</v>
      </c>
      <c r="E26" s="48">
        <f t="shared" si="2"/>
        <v>209</v>
      </c>
      <c r="F26" s="28">
        <v>99</v>
      </c>
      <c r="G26" s="36">
        <v>110</v>
      </c>
      <c r="H26" s="61" t="s">
        <v>23</v>
      </c>
      <c r="I26" s="27">
        <f t="shared" si="6"/>
        <v>769</v>
      </c>
      <c r="J26" s="28">
        <v>435</v>
      </c>
      <c r="K26" s="28">
        <v>334</v>
      </c>
      <c r="L26" s="48">
        <f t="shared" si="3"/>
        <v>205</v>
      </c>
      <c r="M26" s="28">
        <v>98</v>
      </c>
      <c r="N26" s="36">
        <v>107</v>
      </c>
      <c r="O26" s="89">
        <f t="shared" si="4"/>
        <v>0</v>
      </c>
      <c r="P26" s="86">
        <f t="shared" si="4"/>
        <v>0</v>
      </c>
    </row>
    <row r="27" spans="1:18" ht="24.95" customHeight="1">
      <c r="A27" s="1" t="s">
        <v>24</v>
      </c>
      <c r="B27" s="27">
        <f t="shared" si="5"/>
        <v>188</v>
      </c>
      <c r="C27" s="28">
        <v>70</v>
      </c>
      <c r="D27" s="28">
        <v>118</v>
      </c>
      <c r="E27" s="48">
        <f t="shared" si="2"/>
        <v>66</v>
      </c>
      <c r="F27" s="28">
        <v>27</v>
      </c>
      <c r="G27" s="36">
        <v>39</v>
      </c>
      <c r="H27" s="61" t="s">
        <v>24</v>
      </c>
      <c r="I27" s="27">
        <f t="shared" si="6"/>
        <v>177</v>
      </c>
      <c r="J27" s="28">
        <v>61</v>
      </c>
      <c r="K27" s="28">
        <v>116</v>
      </c>
      <c r="L27" s="48">
        <f t="shared" si="3"/>
        <v>69</v>
      </c>
      <c r="M27" s="28">
        <v>28</v>
      </c>
      <c r="N27" s="36">
        <v>41</v>
      </c>
      <c r="O27" s="89">
        <f t="shared" si="4"/>
        <v>-9</v>
      </c>
      <c r="P27" s="86">
        <f t="shared" si="4"/>
        <v>-2</v>
      </c>
    </row>
    <row r="28" spans="1:18" ht="24.95" customHeight="1">
      <c r="A28" s="1" t="s">
        <v>25</v>
      </c>
      <c r="B28" s="27">
        <f t="shared" si="5"/>
        <v>242</v>
      </c>
      <c r="C28" s="28">
        <v>85</v>
      </c>
      <c r="D28" s="28">
        <v>157</v>
      </c>
      <c r="E28" s="48">
        <f t="shared" si="2"/>
        <v>83</v>
      </c>
      <c r="F28" s="28">
        <v>38</v>
      </c>
      <c r="G28" s="36">
        <v>45</v>
      </c>
      <c r="H28" s="61" t="s">
        <v>25</v>
      </c>
      <c r="I28" s="27">
        <f t="shared" si="6"/>
        <v>240</v>
      </c>
      <c r="J28" s="28">
        <v>83</v>
      </c>
      <c r="K28" s="28">
        <v>157</v>
      </c>
      <c r="L28" s="48">
        <f t="shared" si="3"/>
        <v>83</v>
      </c>
      <c r="M28" s="28">
        <v>38</v>
      </c>
      <c r="N28" s="36">
        <v>45</v>
      </c>
      <c r="O28" s="89">
        <f t="shared" si="4"/>
        <v>-2</v>
      </c>
      <c r="P28" s="86">
        <f t="shared" si="4"/>
        <v>0</v>
      </c>
    </row>
    <row r="29" spans="1:18" ht="24.95" customHeight="1">
      <c r="A29" s="1" t="s">
        <v>67</v>
      </c>
      <c r="B29" s="27">
        <f t="shared" si="5"/>
        <v>112</v>
      </c>
      <c r="C29" s="28">
        <v>33</v>
      </c>
      <c r="D29" s="28">
        <v>79</v>
      </c>
      <c r="E29" s="48">
        <f t="shared" si="2"/>
        <v>89</v>
      </c>
      <c r="F29" s="28">
        <v>36</v>
      </c>
      <c r="G29" s="36">
        <v>53</v>
      </c>
      <c r="H29" s="61" t="s">
        <v>67</v>
      </c>
      <c r="I29" s="27">
        <f t="shared" si="6"/>
        <v>108</v>
      </c>
      <c r="J29" s="28">
        <v>31</v>
      </c>
      <c r="K29" s="28">
        <v>77</v>
      </c>
      <c r="L29" s="48">
        <f t="shared" si="3"/>
        <v>84</v>
      </c>
      <c r="M29" s="28">
        <v>33</v>
      </c>
      <c r="N29" s="36">
        <v>51</v>
      </c>
      <c r="O29" s="89">
        <f t="shared" si="4"/>
        <v>-2</v>
      </c>
      <c r="P29" s="86">
        <f t="shared" si="4"/>
        <v>-2</v>
      </c>
    </row>
    <row r="30" spans="1:18" ht="27" customHeight="1">
      <c r="A30" s="1" t="s">
        <v>118</v>
      </c>
      <c r="B30" s="27">
        <f t="shared" si="5"/>
        <v>384</v>
      </c>
      <c r="C30" s="28">
        <v>179</v>
      </c>
      <c r="D30" s="28">
        <v>205</v>
      </c>
      <c r="E30" s="48">
        <f t="shared" si="2"/>
        <v>152</v>
      </c>
      <c r="F30" s="28">
        <v>58</v>
      </c>
      <c r="G30" s="36">
        <v>94</v>
      </c>
      <c r="H30" s="62" t="s">
        <v>114</v>
      </c>
      <c r="I30" s="27">
        <f t="shared" si="6"/>
        <v>385</v>
      </c>
      <c r="J30" s="28">
        <v>180</v>
      </c>
      <c r="K30" s="28">
        <v>205</v>
      </c>
      <c r="L30" s="48">
        <f t="shared" si="3"/>
        <v>153</v>
      </c>
      <c r="M30" s="28">
        <v>59</v>
      </c>
      <c r="N30" s="36">
        <v>94</v>
      </c>
      <c r="O30" s="89">
        <f t="shared" si="4"/>
        <v>1</v>
      </c>
      <c r="P30" s="86">
        <f t="shared" si="4"/>
        <v>0</v>
      </c>
    </row>
    <row r="31" spans="1:18" ht="27" customHeight="1">
      <c r="A31" s="1" t="s">
        <v>119</v>
      </c>
      <c r="B31" s="27">
        <f t="shared" si="5"/>
        <v>526</v>
      </c>
      <c r="C31" s="28">
        <v>377</v>
      </c>
      <c r="D31" s="28">
        <v>149</v>
      </c>
      <c r="E31" s="48">
        <f t="shared" si="2"/>
        <v>126</v>
      </c>
      <c r="F31" s="28">
        <v>56</v>
      </c>
      <c r="G31" s="36">
        <v>70</v>
      </c>
      <c r="H31" s="62" t="s">
        <v>115</v>
      </c>
      <c r="I31" s="27">
        <f t="shared" si="6"/>
        <v>528</v>
      </c>
      <c r="J31" s="28">
        <v>374</v>
      </c>
      <c r="K31" s="28">
        <v>154</v>
      </c>
      <c r="L31" s="48">
        <f t="shared" si="3"/>
        <v>130</v>
      </c>
      <c r="M31" s="28">
        <v>58</v>
      </c>
      <c r="N31" s="36">
        <v>72</v>
      </c>
      <c r="O31" s="89">
        <f t="shared" si="4"/>
        <v>-3</v>
      </c>
      <c r="P31" s="86">
        <f t="shared" si="4"/>
        <v>5</v>
      </c>
    </row>
    <row r="32" spans="1:18" ht="27" customHeight="1">
      <c r="A32" s="1" t="s">
        <v>142</v>
      </c>
      <c r="B32" s="27">
        <f t="shared" si="5"/>
        <v>313</v>
      </c>
      <c r="C32" s="28">
        <v>102</v>
      </c>
      <c r="D32" s="28">
        <v>211</v>
      </c>
      <c r="E32" s="48">
        <f t="shared" si="2"/>
        <v>194</v>
      </c>
      <c r="F32" s="28">
        <v>70</v>
      </c>
      <c r="G32" s="36">
        <v>124</v>
      </c>
      <c r="H32" s="62" t="s">
        <v>142</v>
      </c>
      <c r="I32" s="27">
        <f t="shared" si="6"/>
        <v>318</v>
      </c>
      <c r="J32" s="28">
        <v>105</v>
      </c>
      <c r="K32" s="28">
        <v>213</v>
      </c>
      <c r="L32" s="48">
        <f t="shared" si="3"/>
        <v>199</v>
      </c>
      <c r="M32" s="28">
        <v>72</v>
      </c>
      <c r="N32" s="36">
        <v>127</v>
      </c>
      <c r="O32" s="89">
        <f t="shared" si="4"/>
        <v>3</v>
      </c>
      <c r="P32" s="86">
        <f t="shared" si="4"/>
        <v>2</v>
      </c>
    </row>
    <row r="33" spans="1:16" ht="27" customHeight="1" thickBot="1">
      <c r="A33" s="28" t="s">
        <v>146</v>
      </c>
      <c r="B33" s="27">
        <f t="shared" si="5"/>
        <v>174</v>
      </c>
      <c r="C33" s="38">
        <v>82</v>
      </c>
      <c r="D33" s="38">
        <v>92</v>
      </c>
      <c r="E33" s="48">
        <f t="shared" si="2"/>
        <v>74</v>
      </c>
      <c r="F33" s="38">
        <v>36</v>
      </c>
      <c r="G33" s="39">
        <v>38</v>
      </c>
      <c r="H33" s="63" t="s">
        <v>146</v>
      </c>
      <c r="I33" s="64">
        <f t="shared" si="6"/>
        <v>174</v>
      </c>
      <c r="J33" s="38">
        <v>82</v>
      </c>
      <c r="K33" s="38">
        <v>92</v>
      </c>
      <c r="L33" s="91">
        <f t="shared" si="3"/>
        <v>76</v>
      </c>
      <c r="M33" s="38">
        <v>36</v>
      </c>
      <c r="N33" s="39">
        <v>40</v>
      </c>
      <c r="O33" s="89">
        <f t="shared" si="4"/>
        <v>0</v>
      </c>
      <c r="P33" s="86">
        <f t="shared" si="4"/>
        <v>0</v>
      </c>
    </row>
    <row r="34" spans="1:16">
      <c r="A34" s="13"/>
    </row>
    <row r="35" spans="1:16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scale="73" fitToHeight="0" orientation="landscape"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sheetPr>
    <pageSetUpPr fitToPage="1"/>
  </sheetPr>
  <dimension ref="A1:S35"/>
  <sheetViews>
    <sheetView workbookViewId="0">
      <selection activeCell="N16" sqref="N16"/>
    </sheetView>
  </sheetViews>
  <sheetFormatPr defaultRowHeight="16.5"/>
  <cols>
    <col min="10" max="10" width="9.5" bestFit="1" customWidth="1"/>
    <col min="12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181</v>
      </c>
      <c r="C3" s="200"/>
      <c r="D3" s="200"/>
      <c r="E3" s="200"/>
      <c r="F3" s="200"/>
      <c r="G3" s="172"/>
      <c r="H3" s="187" t="s">
        <v>27</v>
      </c>
      <c r="I3" s="191" t="s">
        <v>182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94" t="s">
        <v>0</v>
      </c>
      <c r="P4" s="7" t="s">
        <v>1</v>
      </c>
    </row>
    <row r="5" spans="1:19" ht="29.1" customHeight="1">
      <c r="A5" s="8" t="s">
        <v>26</v>
      </c>
      <c r="B5" s="44">
        <f t="shared" ref="B5:G5" si="0">SUM(B6:B33)</f>
        <v>35273</v>
      </c>
      <c r="C5" s="44">
        <f t="shared" si="0"/>
        <v>24884</v>
      </c>
      <c r="D5" s="44">
        <f t="shared" si="0"/>
        <v>10389</v>
      </c>
      <c r="E5" s="44">
        <f t="shared" si="0"/>
        <v>11068</v>
      </c>
      <c r="F5" s="44">
        <f t="shared" si="0"/>
        <v>5910</v>
      </c>
      <c r="G5" s="88">
        <f t="shared" si="0"/>
        <v>5158</v>
      </c>
      <c r="H5" s="59" t="s">
        <v>26</v>
      </c>
      <c r="I5" s="44">
        <f t="shared" ref="I5:N5" si="1">SUM(I6:I33)</f>
        <v>35172</v>
      </c>
      <c r="J5" s="44">
        <f t="shared" si="1"/>
        <v>24766</v>
      </c>
      <c r="K5" s="44">
        <f t="shared" si="1"/>
        <v>10406</v>
      </c>
      <c r="L5" s="44">
        <f t="shared" si="1"/>
        <v>11193</v>
      </c>
      <c r="M5" s="44">
        <f t="shared" si="1"/>
        <v>6007</v>
      </c>
      <c r="N5" s="45">
        <f t="shared" si="1"/>
        <v>5186</v>
      </c>
      <c r="O5" s="33">
        <f>J5-C5</f>
        <v>-118</v>
      </c>
      <c r="P5" s="25">
        <f>K5-D5</f>
        <v>17</v>
      </c>
      <c r="R5" s="67"/>
      <c r="S5" s="67"/>
    </row>
    <row r="6" spans="1:19" ht="24.95" customHeight="1">
      <c r="A6" s="1" t="s">
        <v>3</v>
      </c>
      <c r="B6" s="27">
        <f>C6+D6</f>
        <v>2193</v>
      </c>
      <c r="C6" s="28">
        <v>1300</v>
      </c>
      <c r="D6" s="28">
        <v>893</v>
      </c>
      <c r="E6" s="48">
        <f t="shared" ref="E6:E33" si="2">SUM(F6:G6)</f>
        <v>486</v>
      </c>
      <c r="F6" s="28">
        <v>234</v>
      </c>
      <c r="G6" s="36">
        <v>252</v>
      </c>
      <c r="H6" s="61" t="s">
        <v>3</v>
      </c>
      <c r="I6" s="27">
        <f>J6+K6</f>
        <v>2203</v>
      </c>
      <c r="J6" s="28">
        <v>1308</v>
      </c>
      <c r="K6" s="28">
        <v>895</v>
      </c>
      <c r="L6" s="48">
        <f t="shared" ref="L6:L33" si="3">SUM(M6:N6)</f>
        <v>490</v>
      </c>
      <c r="M6" s="28">
        <v>238</v>
      </c>
      <c r="N6" s="36">
        <v>252</v>
      </c>
      <c r="O6" s="89">
        <f t="shared" ref="O6:P33" si="4">J6-C6</f>
        <v>8</v>
      </c>
      <c r="P6" s="86">
        <f t="shared" si="4"/>
        <v>2</v>
      </c>
    </row>
    <row r="7" spans="1:19" ht="24.95" customHeight="1">
      <c r="A7" s="1" t="s">
        <v>4</v>
      </c>
      <c r="B7" s="27">
        <f t="shared" ref="B7:B33" si="5">C7+D7</f>
        <v>2207</v>
      </c>
      <c r="C7" s="28">
        <v>1562</v>
      </c>
      <c r="D7" s="28">
        <v>645</v>
      </c>
      <c r="E7" s="48">
        <f t="shared" si="2"/>
        <v>996</v>
      </c>
      <c r="F7" s="28">
        <v>555</v>
      </c>
      <c r="G7" s="36">
        <v>441</v>
      </c>
      <c r="H7" s="61" t="s">
        <v>4</v>
      </c>
      <c r="I7" s="27">
        <f t="shared" ref="I7:I33" si="6">J7+K7</f>
        <v>2185</v>
      </c>
      <c r="J7" s="28">
        <v>1553</v>
      </c>
      <c r="K7" s="28">
        <v>632</v>
      </c>
      <c r="L7" s="48">
        <f t="shared" si="3"/>
        <v>1018</v>
      </c>
      <c r="M7" s="28">
        <v>567</v>
      </c>
      <c r="N7" s="36">
        <v>451</v>
      </c>
      <c r="O7" s="89">
        <f t="shared" si="4"/>
        <v>-9</v>
      </c>
      <c r="P7" s="86">
        <f t="shared" si="4"/>
        <v>-13</v>
      </c>
    </row>
    <row r="8" spans="1:19" ht="24.95" customHeight="1">
      <c r="A8" s="1" t="s">
        <v>5</v>
      </c>
      <c r="B8" s="27">
        <f t="shared" si="5"/>
        <v>7434</v>
      </c>
      <c r="C8" s="28">
        <v>4569</v>
      </c>
      <c r="D8" s="28">
        <v>2865</v>
      </c>
      <c r="E8" s="48">
        <f t="shared" si="2"/>
        <v>4244</v>
      </c>
      <c r="F8" s="28">
        <v>2216</v>
      </c>
      <c r="G8" s="36">
        <v>2028</v>
      </c>
      <c r="H8" s="61" t="s">
        <v>5</v>
      </c>
      <c r="I8" s="27">
        <f t="shared" si="6"/>
        <v>7425</v>
      </c>
      <c r="J8" s="28">
        <v>4541</v>
      </c>
      <c r="K8" s="28">
        <v>2884</v>
      </c>
      <c r="L8" s="48">
        <f t="shared" si="3"/>
        <v>4284</v>
      </c>
      <c r="M8" s="28">
        <v>2255</v>
      </c>
      <c r="N8" s="36">
        <v>2029</v>
      </c>
      <c r="O8" s="89">
        <f t="shared" si="4"/>
        <v>-28</v>
      </c>
      <c r="P8" s="86">
        <f t="shared" si="4"/>
        <v>19</v>
      </c>
    </row>
    <row r="9" spans="1:19" ht="24.95" customHeight="1">
      <c r="A9" s="1" t="s">
        <v>61</v>
      </c>
      <c r="B9" s="27">
        <f t="shared" si="5"/>
        <v>3006</v>
      </c>
      <c r="C9" s="28">
        <v>2054</v>
      </c>
      <c r="D9" s="28">
        <v>952</v>
      </c>
      <c r="E9" s="48">
        <f t="shared" si="2"/>
        <v>1069</v>
      </c>
      <c r="F9" s="28">
        <v>584</v>
      </c>
      <c r="G9" s="36">
        <v>485</v>
      </c>
      <c r="H9" s="61" t="s">
        <v>61</v>
      </c>
      <c r="I9" s="27">
        <f t="shared" si="6"/>
        <v>2989</v>
      </c>
      <c r="J9" s="28">
        <v>2044</v>
      </c>
      <c r="K9" s="28">
        <v>945</v>
      </c>
      <c r="L9" s="48">
        <f t="shared" si="3"/>
        <v>1089</v>
      </c>
      <c r="M9" s="28">
        <v>596</v>
      </c>
      <c r="N9" s="36">
        <v>493</v>
      </c>
      <c r="O9" s="89">
        <f t="shared" si="4"/>
        <v>-10</v>
      </c>
      <c r="P9" s="86">
        <f t="shared" si="4"/>
        <v>-7</v>
      </c>
    </row>
    <row r="10" spans="1:19" ht="24.95" customHeight="1">
      <c r="A10" s="1" t="s">
        <v>6</v>
      </c>
      <c r="B10" s="27">
        <f t="shared" si="5"/>
        <v>103</v>
      </c>
      <c r="C10" s="28">
        <v>58</v>
      </c>
      <c r="D10" s="28">
        <v>45</v>
      </c>
      <c r="E10" s="48">
        <f t="shared" si="2"/>
        <v>38</v>
      </c>
      <c r="F10" s="28">
        <v>18</v>
      </c>
      <c r="G10" s="36">
        <v>20</v>
      </c>
      <c r="H10" s="61" t="s">
        <v>6</v>
      </c>
      <c r="I10" s="27">
        <f t="shared" si="6"/>
        <v>102</v>
      </c>
      <c r="J10" s="28">
        <v>57</v>
      </c>
      <c r="K10" s="28">
        <v>45</v>
      </c>
      <c r="L10" s="48">
        <f t="shared" si="3"/>
        <v>38</v>
      </c>
      <c r="M10" s="28">
        <v>18</v>
      </c>
      <c r="N10" s="36">
        <v>20</v>
      </c>
      <c r="O10" s="89">
        <f t="shared" si="4"/>
        <v>-1</v>
      </c>
      <c r="P10" s="86">
        <f t="shared" si="4"/>
        <v>0</v>
      </c>
    </row>
    <row r="11" spans="1:19" ht="24.95" customHeight="1">
      <c r="A11" s="1" t="s">
        <v>7</v>
      </c>
      <c r="B11" s="27">
        <f t="shared" si="5"/>
        <v>512</v>
      </c>
      <c r="C11" s="28">
        <v>403</v>
      </c>
      <c r="D11" s="28">
        <v>109</v>
      </c>
      <c r="E11" s="48">
        <f t="shared" si="2"/>
        <v>62</v>
      </c>
      <c r="F11" s="28">
        <v>34</v>
      </c>
      <c r="G11" s="36">
        <v>28</v>
      </c>
      <c r="H11" s="61" t="s">
        <v>7</v>
      </c>
      <c r="I11" s="27">
        <f t="shared" si="6"/>
        <v>509</v>
      </c>
      <c r="J11" s="28">
        <v>403</v>
      </c>
      <c r="K11" s="28">
        <v>106</v>
      </c>
      <c r="L11" s="48">
        <f t="shared" si="3"/>
        <v>62</v>
      </c>
      <c r="M11" s="28">
        <v>34</v>
      </c>
      <c r="N11" s="36">
        <v>28</v>
      </c>
      <c r="O11" s="89">
        <f t="shared" si="4"/>
        <v>0</v>
      </c>
      <c r="P11" s="86">
        <f t="shared" si="4"/>
        <v>-3</v>
      </c>
    </row>
    <row r="12" spans="1:19" ht="24.95" customHeight="1">
      <c r="A12" s="1" t="s">
        <v>8</v>
      </c>
      <c r="B12" s="27">
        <f t="shared" si="5"/>
        <v>1961</v>
      </c>
      <c r="C12" s="28">
        <v>1781</v>
      </c>
      <c r="D12" s="28">
        <v>180</v>
      </c>
      <c r="E12" s="48">
        <f t="shared" si="2"/>
        <v>234</v>
      </c>
      <c r="F12" s="28">
        <v>162</v>
      </c>
      <c r="G12" s="36">
        <v>72</v>
      </c>
      <c r="H12" s="61" t="s">
        <v>8</v>
      </c>
      <c r="I12" s="27">
        <f t="shared" si="6"/>
        <v>1949</v>
      </c>
      <c r="J12" s="28">
        <v>1770</v>
      </c>
      <c r="K12" s="28">
        <v>179</v>
      </c>
      <c r="L12" s="48">
        <f t="shared" si="3"/>
        <v>239</v>
      </c>
      <c r="M12" s="28">
        <v>166</v>
      </c>
      <c r="N12" s="36">
        <v>73</v>
      </c>
      <c r="O12" s="89">
        <f t="shared" si="4"/>
        <v>-11</v>
      </c>
      <c r="P12" s="86">
        <f t="shared" si="4"/>
        <v>-1</v>
      </c>
    </row>
    <row r="13" spans="1:19" ht="24.95" customHeight="1">
      <c r="A13" s="1" t="s">
        <v>9</v>
      </c>
      <c r="B13" s="27">
        <f t="shared" si="5"/>
        <v>945</v>
      </c>
      <c r="C13" s="28">
        <v>704</v>
      </c>
      <c r="D13" s="28">
        <v>241</v>
      </c>
      <c r="E13" s="48">
        <f t="shared" si="2"/>
        <v>288</v>
      </c>
      <c r="F13" s="28">
        <v>169</v>
      </c>
      <c r="G13" s="36">
        <v>119</v>
      </c>
      <c r="H13" s="61" t="s">
        <v>9</v>
      </c>
      <c r="I13" s="27">
        <f t="shared" si="6"/>
        <v>943</v>
      </c>
      <c r="J13" s="28">
        <v>699</v>
      </c>
      <c r="K13" s="28">
        <v>244</v>
      </c>
      <c r="L13" s="48">
        <f t="shared" si="3"/>
        <v>293</v>
      </c>
      <c r="M13" s="28">
        <v>171</v>
      </c>
      <c r="N13" s="36">
        <v>122</v>
      </c>
      <c r="O13" s="89">
        <f t="shared" si="4"/>
        <v>-5</v>
      </c>
      <c r="P13" s="86">
        <f t="shared" si="4"/>
        <v>3</v>
      </c>
    </row>
    <row r="14" spans="1:19" ht="24.95" customHeight="1">
      <c r="A14" s="1" t="s">
        <v>10</v>
      </c>
      <c r="B14" s="27">
        <f t="shared" si="5"/>
        <v>826</v>
      </c>
      <c r="C14" s="28">
        <v>718</v>
      </c>
      <c r="D14" s="28">
        <v>108</v>
      </c>
      <c r="E14" s="48">
        <f t="shared" si="2"/>
        <v>123</v>
      </c>
      <c r="F14" s="28">
        <v>77</v>
      </c>
      <c r="G14" s="36">
        <v>46</v>
      </c>
      <c r="H14" s="61" t="s">
        <v>10</v>
      </c>
      <c r="I14" s="27">
        <f t="shared" si="6"/>
        <v>828</v>
      </c>
      <c r="J14" s="28">
        <v>720</v>
      </c>
      <c r="K14" s="28">
        <v>108</v>
      </c>
      <c r="L14" s="48">
        <f t="shared" si="3"/>
        <v>124</v>
      </c>
      <c r="M14" s="28">
        <v>78</v>
      </c>
      <c r="N14" s="36">
        <v>46</v>
      </c>
      <c r="O14" s="89">
        <f t="shared" si="4"/>
        <v>2</v>
      </c>
      <c r="P14" s="86">
        <f t="shared" si="4"/>
        <v>0</v>
      </c>
    </row>
    <row r="15" spans="1:19" ht="24.95" customHeight="1">
      <c r="A15" s="1" t="s">
        <v>11</v>
      </c>
      <c r="B15" s="27">
        <f t="shared" si="5"/>
        <v>3627</v>
      </c>
      <c r="C15" s="28">
        <v>3037</v>
      </c>
      <c r="D15" s="28">
        <v>590</v>
      </c>
      <c r="E15" s="48">
        <f t="shared" si="2"/>
        <v>365</v>
      </c>
      <c r="F15" s="28">
        <v>241</v>
      </c>
      <c r="G15" s="36">
        <v>124</v>
      </c>
      <c r="H15" s="61" t="s">
        <v>11</v>
      </c>
      <c r="I15" s="27">
        <f t="shared" si="6"/>
        <v>3618</v>
      </c>
      <c r="J15" s="28">
        <v>3024</v>
      </c>
      <c r="K15" s="28">
        <v>594</v>
      </c>
      <c r="L15" s="48">
        <f t="shared" si="3"/>
        <v>370</v>
      </c>
      <c r="M15" s="28">
        <v>248</v>
      </c>
      <c r="N15" s="36">
        <v>122</v>
      </c>
      <c r="O15" s="89">
        <f t="shared" si="4"/>
        <v>-13</v>
      </c>
      <c r="P15" s="86">
        <f t="shared" si="4"/>
        <v>4</v>
      </c>
    </row>
    <row r="16" spans="1:19" ht="24.95" customHeight="1">
      <c r="A16" s="1" t="s">
        <v>12</v>
      </c>
      <c r="B16" s="27">
        <f t="shared" si="5"/>
        <v>3037</v>
      </c>
      <c r="C16" s="28">
        <v>2615</v>
      </c>
      <c r="D16" s="28">
        <v>422</v>
      </c>
      <c r="E16" s="48">
        <f t="shared" si="2"/>
        <v>542</v>
      </c>
      <c r="F16" s="28">
        <v>345</v>
      </c>
      <c r="G16" s="36">
        <v>197</v>
      </c>
      <c r="H16" s="61" t="s">
        <v>12</v>
      </c>
      <c r="I16" s="27">
        <f t="shared" si="6"/>
        <v>3022</v>
      </c>
      <c r="J16" s="28">
        <v>2601</v>
      </c>
      <c r="K16" s="28">
        <v>421</v>
      </c>
      <c r="L16" s="48">
        <f t="shared" si="3"/>
        <v>545</v>
      </c>
      <c r="M16" s="28">
        <v>350</v>
      </c>
      <c r="N16" s="36">
        <v>195</v>
      </c>
      <c r="O16" s="89">
        <f t="shared" si="4"/>
        <v>-14</v>
      </c>
      <c r="P16" s="86">
        <f t="shared" si="4"/>
        <v>-1</v>
      </c>
    </row>
    <row r="17" spans="1:18" ht="24.95" customHeight="1">
      <c r="A17" s="1" t="s">
        <v>13</v>
      </c>
      <c r="B17" s="27">
        <f t="shared" si="5"/>
        <v>1638</v>
      </c>
      <c r="C17" s="28">
        <v>1488</v>
      </c>
      <c r="D17" s="28">
        <v>150</v>
      </c>
      <c r="E17" s="48">
        <f t="shared" si="2"/>
        <v>155</v>
      </c>
      <c r="F17" s="28">
        <v>118</v>
      </c>
      <c r="G17" s="36">
        <v>37</v>
      </c>
      <c r="H17" s="61" t="s">
        <v>13</v>
      </c>
      <c r="I17" s="27">
        <f t="shared" si="6"/>
        <v>1624</v>
      </c>
      <c r="J17" s="28">
        <v>1473</v>
      </c>
      <c r="K17" s="28">
        <v>151</v>
      </c>
      <c r="L17" s="48">
        <f t="shared" si="3"/>
        <v>161</v>
      </c>
      <c r="M17" s="28">
        <v>123</v>
      </c>
      <c r="N17" s="36">
        <v>38</v>
      </c>
      <c r="O17" s="89">
        <f t="shared" si="4"/>
        <v>-15</v>
      </c>
      <c r="P17" s="86">
        <f t="shared" si="4"/>
        <v>1</v>
      </c>
    </row>
    <row r="18" spans="1:18" ht="24.95" customHeight="1">
      <c r="A18" s="1" t="s">
        <v>116</v>
      </c>
      <c r="B18" s="27">
        <f t="shared" si="5"/>
        <v>126</v>
      </c>
      <c r="C18" s="28">
        <v>52</v>
      </c>
      <c r="D18" s="28">
        <v>74</v>
      </c>
      <c r="E18" s="48">
        <f t="shared" si="2"/>
        <v>52</v>
      </c>
      <c r="F18" s="28">
        <v>20</v>
      </c>
      <c r="G18" s="36">
        <v>32</v>
      </c>
      <c r="H18" s="61" t="s">
        <v>116</v>
      </c>
      <c r="I18" s="27">
        <f t="shared" si="6"/>
        <v>133</v>
      </c>
      <c r="J18" s="28">
        <v>57</v>
      </c>
      <c r="K18" s="28">
        <v>76</v>
      </c>
      <c r="L18" s="48">
        <f t="shared" si="3"/>
        <v>52</v>
      </c>
      <c r="M18" s="28">
        <v>21</v>
      </c>
      <c r="N18" s="36">
        <v>31</v>
      </c>
      <c r="O18" s="89">
        <f t="shared" si="4"/>
        <v>5</v>
      </c>
      <c r="P18" s="86">
        <f t="shared" si="4"/>
        <v>2</v>
      </c>
    </row>
    <row r="19" spans="1:18" ht="24.95" customHeight="1">
      <c r="A19" s="1" t="s">
        <v>14</v>
      </c>
      <c r="B19" s="27">
        <f t="shared" si="5"/>
        <v>2121</v>
      </c>
      <c r="C19" s="28">
        <v>1698</v>
      </c>
      <c r="D19" s="28">
        <v>423</v>
      </c>
      <c r="E19" s="48">
        <f t="shared" si="2"/>
        <v>146</v>
      </c>
      <c r="F19" s="28">
        <v>95</v>
      </c>
      <c r="G19" s="36">
        <v>51</v>
      </c>
      <c r="H19" s="61" t="s">
        <v>14</v>
      </c>
      <c r="I19" s="27">
        <f t="shared" si="6"/>
        <v>2116</v>
      </c>
      <c r="J19" s="28">
        <v>1696</v>
      </c>
      <c r="K19" s="28">
        <v>420</v>
      </c>
      <c r="L19" s="48">
        <f t="shared" si="3"/>
        <v>148</v>
      </c>
      <c r="M19" s="28">
        <v>96</v>
      </c>
      <c r="N19" s="36">
        <v>52</v>
      </c>
      <c r="O19" s="89">
        <f t="shared" si="4"/>
        <v>-2</v>
      </c>
      <c r="P19" s="86">
        <f t="shared" si="4"/>
        <v>-3</v>
      </c>
      <c r="R19" s="21"/>
    </row>
    <row r="20" spans="1:18" ht="24.95" customHeight="1">
      <c r="A20" s="1" t="s">
        <v>17</v>
      </c>
      <c r="B20" s="27">
        <f t="shared" si="5"/>
        <v>979</v>
      </c>
      <c r="C20" s="28">
        <v>509</v>
      </c>
      <c r="D20" s="28">
        <v>470</v>
      </c>
      <c r="E20" s="48">
        <f t="shared" si="2"/>
        <v>540</v>
      </c>
      <c r="F20" s="28">
        <v>275</v>
      </c>
      <c r="G20" s="36">
        <v>265</v>
      </c>
      <c r="H20" s="61" t="s">
        <v>17</v>
      </c>
      <c r="I20" s="27">
        <f t="shared" si="6"/>
        <v>974</v>
      </c>
      <c r="J20" s="28">
        <v>502</v>
      </c>
      <c r="K20" s="28">
        <v>472</v>
      </c>
      <c r="L20" s="48">
        <f t="shared" si="3"/>
        <v>552</v>
      </c>
      <c r="M20" s="28">
        <v>280</v>
      </c>
      <c r="N20" s="36">
        <v>272</v>
      </c>
      <c r="O20" s="89">
        <f t="shared" si="4"/>
        <v>-7</v>
      </c>
      <c r="P20" s="86">
        <f t="shared" si="4"/>
        <v>2</v>
      </c>
    </row>
    <row r="21" spans="1:18" ht="24.95" customHeight="1">
      <c r="A21" s="1" t="s">
        <v>18</v>
      </c>
      <c r="B21" s="27">
        <f t="shared" si="5"/>
        <v>508</v>
      </c>
      <c r="C21" s="28">
        <v>239</v>
      </c>
      <c r="D21" s="28">
        <v>269</v>
      </c>
      <c r="E21" s="48">
        <f t="shared" si="2"/>
        <v>322</v>
      </c>
      <c r="F21" s="28">
        <v>151</v>
      </c>
      <c r="G21" s="36">
        <v>171</v>
      </c>
      <c r="H21" s="61" t="s">
        <v>18</v>
      </c>
      <c r="I21" s="27">
        <f t="shared" si="6"/>
        <v>501</v>
      </c>
      <c r="J21" s="28">
        <v>232</v>
      </c>
      <c r="K21" s="28">
        <v>269</v>
      </c>
      <c r="L21" s="48">
        <f t="shared" si="3"/>
        <v>316</v>
      </c>
      <c r="M21" s="28">
        <v>149</v>
      </c>
      <c r="N21" s="36">
        <v>167</v>
      </c>
      <c r="O21" s="89">
        <f t="shared" si="4"/>
        <v>-7</v>
      </c>
      <c r="P21" s="86">
        <f t="shared" si="4"/>
        <v>0</v>
      </c>
    </row>
    <row r="22" spans="1:18" ht="24.95" customHeight="1">
      <c r="A22" s="1" t="s">
        <v>19</v>
      </c>
      <c r="B22" s="27">
        <f t="shared" si="5"/>
        <v>183</v>
      </c>
      <c r="C22" s="28">
        <v>68</v>
      </c>
      <c r="D22" s="28">
        <v>115</v>
      </c>
      <c r="E22" s="48">
        <f t="shared" si="2"/>
        <v>115</v>
      </c>
      <c r="F22" s="28">
        <v>50</v>
      </c>
      <c r="G22" s="36">
        <v>65</v>
      </c>
      <c r="H22" s="61" t="s">
        <v>19</v>
      </c>
      <c r="I22" s="27">
        <f t="shared" si="6"/>
        <v>182</v>
      </c>
      <c r="J22" s="28">
        <v>67</v>
      </c>
      <c r="K22" s="28">
        <v>115</v>
      </c>
      <c r="L22" s="48">
        <f t="shared" si="3"/>
        <v>120</v>
      </c>
      <c r="M22" s="28">
        <v>52</v>
      </c>
      <c r="N22" s="36">
        <v>68</v>
      </c>
      <c r="O22" s="89">
        <f t="shared" si="4"/>
        <v>-1</v>
      </c>
      <c r="P22" s="86">
        <f t="shared" si="4"/>
        <v>0</v>
      </c>
    </row>
    <row r="23" spans="1:18" ht="24.95" customHeight="1">
      <c r="A23" s="1" t="s">
        <v>20</v>
      </c>
      <c r="B23" s="27">
        <f t="shared" si="5"/>
        <v>250</v>
      </c>
      <c r="C23" s="28">
        <v>148</v>
      </c>
      <c r="D23" s="28">
        <v>102</v>
      </c>
      <c r="E23" s="48">
        <f t="shared" si="2"/>
        <v>63</v>
      </c>
      <c r="F23" s="28">
        <v>28</v>
      </c>
      <c r="G23" s="36">
        <v>35</v>
      </c>
      <c r="H23" s="61" t="s">
        <v>20</v>
      </c>
      <c r="I23" s="27">
        <f t="shared" si="6"/>
        <v>250</v>
      </c>
      <c r="J23" s="28">
        <v>149</v>
      </c>
      <c r="K23" s="28">
        <v>101</v>
      </c>
      <c r="L23" s="48">
        <f t="shared" si="3"/>
        <v>61</v>
      </c>
      <c r="M23" s="28">
        <v>27</v>
      </c>
      <c r="N23" s="36">
        <v>34</v>
      </c>
      <c r="O23" s="89">
        <f t="shared" si="4"/>
        <v>1</v>
      </c>
      <c r="P23" s="86">
        <f t="shared" si="4"/>
        <v>-1</v>
      </c>
    </row>
    <row r="24" spans="1:18" ht="24.95" customHeight="1">
      <c r="A24" s="1" t="s">
        <v>21</v>
      </c>
      <c r="B24" s="27">
        <f t="shared" si="5"/>
        <v>225</v>
      </c>
      <c r="C24" s="28">
        <v>121</v>
      </c>
      <c r="D24" s="28">
        <v>104</v>
      </c>
      <c r="E24" s="48">
        <f t="shared" si="2"/>
        <v>44</v>
      </c>
      <c r="F24" s="28">
        <v>21</v>
      </c>
      <c r="G24" s="36">
        <v>23</v>
      </c>
      <c r="H24" s="61" t="s">
        <v>21</v>
      </c>
      <c r="I24" s="27">
        <f t="shared" si="6"/>
        <v>219</v>
      </c>
      <c r="J24" s="28">
        <v>117</v>
      </c>
      <c r="K24" s="28">
        <v>102</v>
      </c>
      <c r="L24" s="48">
        <f t="shared" si="3"/>
        <v>42</v>
      </c>
      <c r="M24" s="28">
        <v>20</v>
      </c>
      <c r="N24" s="36">
        <v>22</v>
      </c>
      <c r="O24" s="89">
        <f t="shared" si="4"/>
        <v>-4</v>
      </c>
      <c r="P24" s="86">
        <f t="shared" si="4"/>
        <v>-2</v>
      </c>
    </row>
    <row r="25" spans="1:18" ht="24.95" customHeight="1">
      <c r="A25" s="1" t="s">
        <v>22</v>
      </c>
      <c r="B25" s="27">
        <f t="shared" si="5"/>
        <v>693</v>
      </c>
      <c r="C25" s="28">
        <v>409</v>
      </c>
      <c r="D25" s="28">
        <v>284</v>
      </c>
      <c r="E25" s="48">
        <f t="shared" si="2"/>
        <v>185</v>
      </c>
      <c r="F25" s="28">
        <v>95</v>
      </c>
      <c r="G25" s="36">
        <v>90</v>
      </c>
      <c r="H25" s="61" t="s">
        <v>22</v>
      </c>
      <c r="I25" s="27">
        <f t="shared" si="6"/>
        <v>688</v>
      </c>
      <c r="J25" s="28">
        <v>401</v>
      </c>
      <c r="K25" s="28">
        <v>287</v>
      </c>
      <c r="L25" s="48">
        <f t="shared" si="3"/>
        <v>188</v>
      </c>
      <c r="M25" s="28">
        <v>97</v>
      </c>
      <c r="N25" s="36">
        <v>91</v>
      </c>
      <c r="O25" s="89">
        <f t="shared" si="4"/>
        <v>-8</v>
      </c>
      <c r="P25" s="86">
        <f t="shared" si="4"/>
        <v>3</v>
      </c>
    </row>
    <row r="26" spans="1:18" ht="24.95" customHeight="1">
      <c r="A26" s="1" t="s">
        <v>23</v>
      </c>
      <c r="B26" s="27">
        <f t="shared" si="5"/>
        <v>769</v>
      </c>
      <c r="C26" s="28">
        <v>435</v>
      </c>
      <c r="D26" s="28">
        <v>334</v>
      </c>
      <c r="E26" s="48">
        <f t="shared" si="2"/>
        <v>205</v>
      </c>
      <c r="F26" s="28">
        <v>98</v>
      </c>
      <c r="G26" s="36">
        <v>107</v>
      </c>
      <c r="H26" s="61" t="s">
        <v>23</v>
      </c>
      <c r="I26" s="27">
        <f t="shared" si="6"/>
        <v>767</v>
      </c>
      <c r="J26" s="28">
        <v>430</v>
      </c>
      <c r="K26" s="28">
        <v>337</v>
      </c>
      <c r="L26" s="48">
        <f t="shared" si="3"/>
        <v>203</v>
      </c>
      <c r="M26" s="28">
        <v>97</v>
      </c>
      <c r="N26" s="36">
        <v>106</v>
      </c>
      <c r="O26" s="89">
        <f t="shared" si="4"/>
        <v>-5</v>
      </c>
      <c r="P26" s="86">
        <f t="shared" si="4"/>
        <v>3</v>
      </c>
    </row>
    <row r="27" spans="1:18" ht="24.95" customHeight="1">
      <c r="A27" s="1" t="s">
        <v>24</v>
      </c>
      <c r="B27" s="27">
        <f t="shared" si="5"/>
        <v>177</v>
      </c>
      <c r="C27" s="28">
        <v>61</v>
      </c>
      <c r="D27" s="28">
        <v>116</v>
      </c>
      <c r="E27" s="48">
        <f t="shared" si="2"/>
        <v>69</v>
      </c>
      <c r="F27" s="28">
        <v>28</v>
      </c>
      <c r="G27" s="36">
        <v>41</v>
      </c>
      <c r="H27" s="61" t="s">
        <v>24</v>
      </c>
      <c r="I27" s="27">
        <f t="shared" si="6"/>
        <v>185</v>
      </c>
      <c r="J27" s="28">
        <v>65</v>
      </c>
      <c r="K27" s="28">
        <v>120</v>
      </c>
      <c r="L27" s="48">
        <f t="shared" si="3"/>
        <v>71</v>
      </c>
      <c r="M27" s="28">
        <v>29</v>
      </c>
      <c r="N27" s="36">
        <v>42</v>
      </c>
      <c r="O27" s="89">
        <f t="shared" si="4"/>
        <v>4</v>
      </c>
      <c r="P27" s="86">
        <f t="shared" si="4"/>
        <v>4</v>
      </c>
    </row>
    <row r="28" spans="1:18" ht="24.95" customHeight="1">
      <c r="A28" s="1" t="s">
        <v>25</v>
      </c>
      <c r="B28" s="27">
        <f t="shared" si="5"/>
        <v>240</v>
      </c>
      <c r="C28" s="28">
        <v>83</v>
      </c>
      <c r="D28" s="28">
        <v>157</v>
      </c>
      <c r="E28" s="48">
        <f t="shared" si="2"/>
        <v>83</v>
      </c>
      <c r="F28" s="28">
        <v>38</v>
      </c>
      <c r="G28" s="36">
        <v>45</v>
      </c>
      <c r="H28" s="61" t="s">
        <v>25</v>
      </c>
      <c r="I28" s="27">
        <f t="shared" si="6"/>
        <v>239</v>
      </c>
      <c r="J28" s="28">
        <v>84</v>
      </c>
      <c r="K28" s="28">
        <v>155</v>
      </c>
      <c r="L28" s="48">
        <f t="shared" si="3"/>
        <v>84</v>
      </c>
      <c r="M28" s="28">
        <v>38</v>
      </c>
      <c r="N28" s="36">
        <v>46</v>
      </c>
      <c r="O28" s="89">
        <f t="shared" si="4"/>
        <v>1</v>
      </c>
      <c r="P28" s="86">
        <f t="shared" si="4"/>
        <v>-2</v>
      </c>
    </row>
    <row r="29" spans="1:18" ht="24.95" customHeight="1">
      <c r="A29" s="1" t="s">
        <v>67</v>
      </c>
      <c r="B29" s="27">
        <f t="shared" si="5"/>
        <v>108</v>
      </c>
      <c r="C29" s="28">
        <v>31</v>
      </c>
      <c r="D29" s="28">
        <v>77</v>
      </c>
      <c r="E29" s="48">
        <f t="shared" si="2"/>
        <v>84</v>
      </c>
      <c r="F29" s="28">
        <v>33</v>
      </c>
      <c r="G29" s="36">
        <v>51</v>
      </c>
      <c r="H29" s="61" t="s">
        <v>67</v>
      </c>
      <c r="I29" s="27">
        <f t="shared" si="6"/>
        <v>110</v>
      </c>
      <c r="J29" s="28">
        <v>33</v>
      </c>
      <c r="K29" s="28">
        <v>77</v>
      </c>
      <c r="L29" s="48">
        <f t="shared" si="3"/>
        <v>84</v>
      </c>
      <c r="M29" s="28">
        <v>33</v>
      </c>
      <c r="N29" s="36">
        <v>51</v>
      </c>
      <c r="O29" s="89">
        <f t="shared" si="4"/>
        <v>2</v>
      </c>
      <c r="P29" s="86">
        <f t="shared" si="4"/>
        <v>0</v>
      </c>
    </row>
    <row r="30" spans="1:18" ht="27" customHeight="1">
      <c r="A30" s="1" t="s">
        <v>118</v>
      </c>
      <c r="B30" s="27">
        <f t="shared" si="5"/>
        <v>385</v>
      </c>
      <c r="C30" s="28">
        <v>180</v>
      </c>
      <c r="D30" s="28">
        <v>205</v>
      </c>
      <c r="E30" s="48">
        <f t="shared" si="2"/>
        <v>153</v>
      </c>
      <c r="F30" s="28">
        <v>59</v>
      </c>
      <c r="G30" s="36">
        <v>94</v>
      </c>
      <c r="H30" s="62" t="s">
        <v>114</v>
      </c>
      <c r="I30" s="27">
        <f t="shared" si="6"/>
        <v>386</v>
      </c>
      <c r="J30" s="28">
        <v>184</v>
      </c>
      <c r="K30" s="28">
        <v>202</v>
      </c>
      <c r="L30" s="48">
        <f t="shared" si="3"/>
        <v>152</v>
      </c>
      <c r="M30" s="28">
        <v>58</v>
      </c>
      <c r="N30" s="36">
        <v>94</v>
      </c>
      <c r="O30" s="89">
        <f t="shared" si="4"/>
        <v>4</v>
      </c>
      <c r="P30" s="86">
        <f t="shared" si="4"/>
        <v>-3</v>
      </c>
    </row>
    <row r="31" spans="1:18" ht="27" customHeight="1">
      <c r="A31" s="1" t="s">
        <v>119</v>
      </c>
      <c r="B31" s="27">
        <f t="shared" si="5"/>
        <v>528</v>
      </c>
      <c r="C31" s="28">
        <v>374</v>
      </c>
      <c r="D31" s="28">
        <v>154</v>
      </c>
      <c r="E31" s="48">
        <f t="shared" si="2"/>
        <v>130</v>
      </c>
      <c r="F31" s="28">
        <v>58</v>
      </c>
      <c r="G31" s="36">
        <v>72</v>
      </c>
      <c r="H31" s="62" t="s">
        <v>115</v>
      </c>
      <c r="I31" s="27">
        <f t="shared" si="6"/>
        <v>531</v>
      </c>
      <c r="J31" s="28">
        <v>367</v>
      </c>
      <c r="K31" s="28">
        <v>164</v>
      </c>
      <c r="L31" s="48">
        <f t="shared" si="3"/>
        <v>136</v>
      </c>
      <c r="M31" s="28">
        <v>59</v>
      </c>
      <c r="N31" s="36">
        <v>77</v>
      </c>
      <c r="O31" s="89">
        <f t="shared" si="4"/>
        <v>-7</v>
      </c>
      <c r="P31" s="86">
        <f t="shared" si="4"/>
        <v>10</v>
      </c>
    </row>
    <row r="32" spans="1:18" ht="27" customHeight="1">
      <c r="A32" s="1" t="s">
        <v>142</v>
      </c>
      <c r="B32" s="27">
        <f t="shared" si="5"/>
        <v>318</v>
      </c>
      <c r="C32" s="28">
        <v>105</v>
      </c>
      <c r="D32" s="28">
        <v>213</v>
      </c>
      <c r="E32" s="48">
        <f t="shared" si="2"/>
        <v>199</v>
      </c>
      <c r="F32" s="28">
        <v>72</v>
      </c>
      <c r="G32" s="36">
        <v>127</v>
      </c>
      <c r="H32" s="62" t="s">
        <v>142</v>
      </c>
      <c r="I32" s="27">
        <f t="shared" si="6"/>
        <v>316</v>
      </c>
      <c r="J32" s="28">
        <v>104</v>
      </c>
      <c r="K32" s="28">
        <v>212</v>
      </c>
      <c r="L32" s="48">
        <f t="shared" si="3"/>
        <v>203</v>
      </c>
      <c r="M32" s="28">
        <v>75</v>
      </c>
      <c r="N32" s="36">
        <v>128</v>
      </c>
      <c r="O32" s="89">
        <f t="shared" si="4"/>
        <v>-1</v>
      </c>
      <c r="P32" s="86">
        <f t="shared" si="4"/>
        <v>-1</v>
      </c>
    </row>
    <row r="33" spans="1:16" ht="27" customHeight="1" thickBot="1">
      <c r="A33" s="28" t="s">
        <v>146</v>
      </c>
      <c r="B33" s="27">
        <f t="shared" si="5"/>
        <v>174</v>
      </c>
      <c r="C33" s="38">
        <v>82</v>
      </c>
      <c r="D33" s="38">
        <v>92</v>
      </c>
      <c r="E33" s="48">
        <f t="shared" si="2"/>
        <v>76</v>
      </c>
      <c r="F33" s="38">
        <v>36</v>
      </c>
      <c r="G33" s="39">
        <v>40</v>
      </c>
      <c r="H33" s="63" t="s">
        <v>146</v>
      </c>
      <c r="I33" s="64">
        <f t="shared" si="6"/>
        <v>178</v>
      </c>
      <c r="J33" s="38">
        <v>85</v>
      </c>
      <c r="K33" s="38">
        <v>93</v>
      </c>
      <c r="L33" s="91">
        <f t="shared" si="3"/>
        <v>68</v>
      </c>
      <c r="M33" s="38">
        <v>32</v>
      </c>
      <c r="N33" s="39">
        <v>36</v>
      </c>
      <c r="O33" s="89">
        <f t="shared" si="4"/>
        <v>3</v>
      </c>
      <c r="P33" s="86">
        <f t="shared" si="4"/>
        <v>1</v>
      </c>
    </row>
    <row r="34" spans="1:16">
      <c r="A34" s="13"/>
    </row>
    <row r="35" spans="1:16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scale="73" fitToHeight="0" orientation="landscape"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sheetPr>
    <pageSetUpPr fitToPage="1"/>
  </sheetPr>
  <dimension ref="A1:S35"/>
  <sheetViews>
    <sheetView workbookViewId="0">
      <selection activeCell="K14" sqref="K14"/>
    </sheetView>
  </sheetViews>
  <sheetFormatPr defaultRowHeight="16.5"/>
  <cols>
    <col min="10" max="10" width="9.5" bestFit="1" customWidth="1"/>
    <col min="12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182</v>
      </c>
      <c r="C3" s="200"/>
      <c r="D3" s="200"/>
      <c r="E3" s="200"/>
      <c r="F3" s="200"/>
      <c r="G3" s="172"/>
      <c r="H3" s="187" t="s">
        <v>27</v>
      </c>
      <c r="I3" s="191" t="s">
        <v>183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94" t="s">
        <v>0</v>
      </c>
      <c r="P4" s="7" t="s">
        <v>1</v>
      </c>
    </row>
    <row r="5" spans="1:19" ht="29.1" customHeight="1">
      <c r="A5" s="8" t="s">
        <v>26</v>
      </c>
      <c r="B5" s="44">
        <f t="shared" ref="B5:G5" si="0">SUM(B6:B33)</f>
        <v>35172</v>
      </c>
      <c r="C5" s="44">
        <f t="shared" si="0"/>
        <v>24766</v>
      </c>
      <c r="D5" s="44">
        <f t="shared" si="0"/>
        <v>10406</v>
      </c>
      <c r="E5" s="44">
        <f t="shared" si="0"/>
        <v>11193</v>
      </c>
      <c r="F5" s="44">
        <f t="shared" si="0"/>
        <v>6007</v>
      </c>
      <c r="G5" s="88">
        <f t="shared" si="0"/>
        <v>5186</v>
      </c>
      <c r="H5" s="59" t="s">
        <v>26</v>
      </c>
      <c r="I5" s="44">
        <f t="shared" ref="I5:N5" si="1">SUM(I6:I33)</f>
        <v>35130</v>
      </c>
      <c r="J5" s="44">
        <f t="shared" si="1"/>
        <v>24689</v>
      </c>
      <c r="K5" s="44">
        <f t="shared" si="1"/>
        <v>10441</v>
      </c>
      <c r="L5" s="44">
        <f t="shared" si="1"/>
        <v>11309</v>
      </c>
      <c r="M5" s="44">
        <f t="shared" si="1"/>
        <v>6074</v>
      </c>
      <c r="N5" s="45">
        <f t="shared" si="1"/>
        <v>5235</v>
      </c>
      <c r="O5" s="33">
        <f>J5-C5</f>
        <v>-77</v>
      </c>
      <c r="P5" s="25">
        <f>K5-D5</f>
        <v>35</v>
      </c>
      <c r="R5" s="67"/>
      <c r="S5" s="67"/>
    </row>
    <row r="6" spans="1:19" ht="24.95" customHeight="1">
      <c r="A6" s="1" t="s">
        <v>3</v>
      </c>
      <c r="B6" s="27">
        <f>C6+D6</f>
        <v>2203</v>
      </c>
      <c r="C6" s="28">
        <v>1308</v>
      </c>
      <c r="D6" s="28">
        <v>895</v>
      </c>
      <c r="E6" s="48">
        <f t="shared" ref="E6:E33" si="2">SUM(F6:G6)</f>
        <v>490</v>
      </c>
      <c r="F6" s="28">
        <v>238</v>
      </c>
      <c r="G6" s="36">
        <v>252</v>
      </c>
      <c r="H6" s="61" t="s">
        <v>3</v>
      </c>
      <c r="I6" s="27">
        <f>J6+K6</f>
        <v>2201</v>
      </c>
      <c r="J6" s="28">
        <v>1305</v>
      </c>
      <c r="K6" s="28">
        <v>896</v>
      </c>
      <c r="L6" s="48">
        <f t="shared" ref="L6:L33" si="3">SUM(M6:N6)</f>
        <v>495</v>
      </c>
      <c r="M6" s="28">
        <v>240</v>
      </c>
      <c r="N6" s="36">
        <v>255</v>
      </c>
      <c r="O6" s="89">
        <f t="shared" ref="O6:P33" si="4">J6-C6</f>
        <v>-3</v>
      </c>
      <c r="P6" s="86">
        <f t="shared" si="4"/>
        <v>1</v>
      </c>
    </row>
    <row r="7" spans="1:19" ht="24.95" customHeight="1">
      <c r="A7" s="1" t="s">
        <v>4</v>
      </c>
      <c r="B7" s="27">
        <f t="shared" ref="B7:B33" si="5">C7+D7</f>
        <v>2185</v>
      </c>
      <c r="C7" s="28">
        <v>1553</v>
      </c>
      <c r="D7" s="28">
        <v>632</v>
      </c>
      <c r="E7" s="48">
        <f t="shared" si="2"/>
        <v>1018</v>
      </c>
      <c r="F7" s="28">
        <v>567</v>
      </c>
      <c r="G7" s="36">
        <v>451</v>
      </c>
      <c r="H7" s="61" t="s">
        <v>4</v>
      </c>
      <c r="I7" s="27">
        <f t="shared" ref="I7:I33" si="6">J7+K7</f>
        <v>2187</v>
      </c>
      <c r="J7" s="28">
        <v>1557</v>
      </c>
      <c r="K7" s="28">
        <v>630</v>
      </c>
      <c r="L7" s="48">
        <f t="shared" si="3"/>
        <v>1035</v>
      </c>
      <c r="M7" s="28">
        <v>581</v>
      </c>
      <c r="N7" s="36">
        <v>454</v>
      </c>
      <c r="O7" s="89">
        <f t="shared" si="4"/>
        <v>4</v>
      </c>
      <c r="P7" s="86">
        <f t="shared" si="4"/>
        <v>-2</v>
      </c>
    </row>
    <row r="8" spans="1:19" ht="24.95" customHeight="1">
      <c r="A8" s="1" t="s">
        <v>5</v>
      </c>
      <c r="B8" s="27">
        <f t="shared" si="5"/>
        <v>7425</v>
      </c>
      <c r="C8" s="28">
        <v>4541</v>
      </c>
      <c r="D8" s="28">
        <v>2884</v>
      </c>
      <c r="E8" s="48">
        <f t="shared" si="2"/>
        <v>4284</v>
      </c>
      <c r="F8" s="28">
        <v>2255</v>
      </c>
      <c r="G8" s="36">
        <v>2029</v>
      </c>
      <c r="H8" s="61" t="s">
        <v>5</v>
      </c>
      <c r="I8" s="27">
        <f t="shared" si="6"/>
        <v>7411</v>
      </c>
      <c r="J8" s="28">
        <v>4512</v>
      </c>
      <c r="K8" s="28">
        <v>2899</v>
      </c>
      <c r="L8" s="48">
        <f t="shared" si="3"/>
        <v>4337</v>
      </c>
      <c r="M8" s="28">
        <v>2283</v>
      </c>
      <c r="N8" s="36">
        <v>2054</v>
      </c>
      <c r="O8" s="89">
        <f t="shared" si="4"/>
        <v>-29</v>
      </c>
      <c r="P8" s="86">
        <f t="shared" si="4"/>
        <v>15</v>
      </c>
    </row>
    <row r="9" spans="1:19" ht="24.95" customHeight="1">
      <c r="A9" s="1" t="s">
        <v>61</v>
      </c>
      <c r="B9" s="27">
        <f t="shared" si="5"/>
        <v>2989</v>
      </c>
      <c r="C9" s="28">
        <v>2044</v>
      </c>
      <c r="D9" s="28">
        <v>945</v>
      </c>
      <c r="E9" s="48">
        <f t="shared" si="2"/>
        <v>1089</v>
      </c>
      <c r="F9" s="28">
        <v>596</v>
      </c>
      <c r="G9" s="36">
        <v>493</v>
      </c>
      <c r="H9" s="61" t="s">
        <v>61</v>
      </c>
      <c r="I9" s="27">
        <f t="shared" si="6"/>
        <v>2997</v>
      </c>
      <c r="J9" s="28">
        <v>2042</v>
      </c>
      <c r="K9" s="28">
        <v>955</v>
      </c>
      <c r="L9" s="48">
        <f t="shared" si="3"/>
        <v>1099</v>
      </c>
      <c r="M9" s="28">
        <v>604</v>
      </c>
      <c r="N9" s="36">
        <v>495</v>
      </c>
      <c r="O9" s="89">
        <f t="shared" si="4"/>
        <v>-2</v>
      </c>
      <c r="P9" s="86">
        <f t="shared" si="4"/>
        <v>10</v>
      </c>
    </row>
    <row r="10" spans="1:19" ht="24.95" customHeight="1">
      <c r="A10" s="1" t="s">
        <v>6</v>
      </c>
      <c r="B10" s="27">
        <f t="shared" si="5"/>
        <v>102</v>
      </c>
      <c r="C10" s="28">
        <v>57</v>
      </c>
      <c r="D10" s="28">
        <v>45</v>
      </c>
      <c r="E10" s="48">
        <f t="shared" si="2"/>
        <v>38</v>
      </c>
      <c r="F10" s="28">
        <v>18</v>
      </c>
      <c r="G10" s="36">
        <v>20</v>
      </c>
      <c r="H10" s="61" t="s">
        <v>6</v>
      </c>
      <c r="I10" s="27">
        <f t="shared" si="6"/>
        <v>109</v>
      </c>
      <c r="J10" s="28">
        <v>61</v>
      </c>
      <c r="K10" s="28">
        <v>48</v>
      </c>
      <c r="L10" s="48">
        <f t="shared" si="3"/>
        <v>46</v>
      </c>
      <c r="M10" s="28">
        <v>22</v>
      </c>
      <c r="N10" s="36">
        <v>24</v>
      </c>
      <c r="O10" s="89">
        <f t="shared" si="4"/>
        <v>4</v>
      </c>
      <c r="P10" s="86">
        <f t="shared" si="4"/>
        <v>3</v>
      </c>
    </row>
    <row r="11" spans="1:19" ht="24.95" customHeight="1">
      <c r="A11" s="1" t="s">
        <v>7</v>
      </c>
      <c r="B11" s="27">
        <f t="shared" si="5"/>
        <v>509</v>
      </c>
      <c r="C11" s="28">
        <v>403</v>
      </c>
      <c r="D11" s="28">
        <v>106</v>
      </c>
      <c r="E11" s="48">
        <f t="shared" si="2"/>
        <v>62</v>
      </c>
      <c r="F11" s="28">
        <v>34</v>
      </c>
      <c r="G11" s="36">
        <v>28</v>
      </c>
      <c r="H11" s="61" t="s">
        <v>7</v>
      </c>
      <c r="I11" s="27">
        <f t="shared" si="6"/>
        <v>512</v>
      </c>
      <c r="J11" s="28">
        <v>407</v>
      </c>
      <c r="K11" s="28">
        <v>105</v>
      </c>
      <c r="L11" s="48">
        <f t="shared" si="3"/>
        <v>63</v>
      </c>
      <c r="M11" s="28">
        <v>32</v>
      </c>
      <c r="N11" s="36">
        <v>31</v>
      </c>
      <c r="O11" s="89">
        <f t="shared" si="4"/>
        <v>4</v>
      </c>
      <c r="P11" s="86">
        <f t="shared" si="4"/>
        <v>-1</v>
      </c>
    </row>
    <row r="12" spans="1:19" ht="24.95" customHeight="1">
      <c r="A12" s="1" t="s">
        <v>8</v>
      </c>
      <c r="B12" s="27">
        <f t="shared" si="5"/>
        <v>1949</v>
      </c>
      <c r="C12" s="28">
        <v>1770</v>
      </c>
      <c r="D12" s="28">
        <v>179</v>
      </c>
      <c r="E12" s="48">
        <f t="shared" si="2"/>
        <v>239</v>
      </c>
      <c r="F12" s="28">
        <v>166</v>
      </c>
      <c r="G12" s="36">
        <v>73</v>
      </c>
      <c r="H12" s="61" t="s">
        <v>8</v>
      </c>
      <c r="I12" s="27">
        <f t="shared" si="6"/>
        <v>1927</v>
      </c>
      <c r="J12" s="28">
        <v>1751</v>
      </c>
      <c r="K12" s="28">
        <v>176</v>
      </c>
      <c r="L12" s="48">
        <f t="shared" si="3"/>
        <v>238</v>
      </c>
      <c r="M12" s="28">
        <v>167</v>
      </c>
      <c r="N12" s="36">
        <v>71</v>
      </c>
      <c r="O12" s="89">
        <f t="shared" si="4"/>
        <v>-19</v>
      </c>
      <c r="P12" s="86">
        <f t="shared" si="4"/>
        <v>-3</v>
      </c>
    </row>
    <row r="13" spans="1:19" ht="24.95" customHeight="1">
      <c r="A13" s="1" t="s">
        <v>9</v>
      </c>
      <c r="B13" s="27">
        <f t="shared" si="5"/>
        <v>943</v>
      </c>
      <c r="C13" s="28">
        <v>699</v>
      </c>
      <c r="D13" s="28">
        <v>244</v>
      </c>
      <c r="E13" s="48">
        <f t="shared" si="2"/>
        <v>293</v>
      </c>
      <c r="F13" s="28">
        <v>171</v>
      </c>
      <c r="G13" s="36">
        <v>122</v>
      </c>
      <c r="H13" s="61" t="s">
        <v>9</v>
      </c>
      <c r="I13" s="27">
        <f t="shared" si="6"/>
        <v>946</v>
      </c>
      <c r="J13" s="28">
        <v>701</v>
      </c>
      <c r="K13" s="28">
        <v>245</v>
      </c>
      <c r="L13" s="48">
        <f t="shared" si="3"/>
        <v>301</v>
      </c>
      <c r="M13" s="28">
        <v>176</v>
      </c>
      <c r="N13" s="36">
        <v>125</v>
      </c>
      <c r="O13" s="89">
        <f t="shared" si="4"/>
        <v>2</v>
      </c>
      <c r="P13" s="86">
        <f t="shared" si="4"/>
        <v>1</v>
      </c>
    </row>
    <row r="14" spans="1:19" ht="24.95" customHeight="1">
      <c r="A14" s="1" t="s">
        <v>10</v>
      </c>
      <c r="B14" s="27">
        <f t="shared" si="5"/>
        <v>828</v>
      </c>
      <c r="C14" s="28">
        <v>720</v>
      </c>
      <c r="D14" s="28">
        <v>108</v>
      </c>
      <c r="E14" s="48">
        <f t="shared" si="2"/>
        <v>124</v>
      </c>
      <c r="F14" s="28">
        <v>78</v>
      </c>
      <c r="G14" s="36">
        <v>46</v>
      </c>
      <c r="H14" s="61" t="s">
        <v>10</v>
      </c>
      <c r="I14" s="27">
        <f t="shared" si="6"/>
        <v>827</v>
      </c>
      <c r="J14" s="28">
        <v>715</v>
      </c>
      <c r="K14" s="28">
        <v>112</v>
      </c>
      <c r="L14" s="48">
        <f t="shared" si="3"/>
        <v>124</v>
      </c>
      <c r="M14" s="28">
        <v>78</v>
      </c>
      <c r="N14" s="36">
        <v>46</v>
      </c>
      <c r="O14" s="89">
        <f t="shared" si="4"/>
        <v>-5</v>
      </c>
      <c r="P14" s="86">
        <f t="shared" si="4"/>
        <v>4</v>
      </c>
    </row>
    <row r="15" spans="1:19" ht="24.95" customHeight="1">
      <c r="A15" s="1" t="s">
        <v>11</v>
      </c>
      <c r="B15" s="27">
        <f t="shared" si="5"/>
        <v>3618</v>
      </c>
      <c r="C15" s="28">
        <v>3024</v>
      </c>
      <c r="D15" s="28">
        <v>594</v>
      </c>
      <c r="E15" s="48">
        <f t="shared" si="2"/>
        <v>370</v>
      </c>
      <c r="F15" s="28">
        <v>248</v>
      </c>
      <c r="G15" s="36">
        <v>122</v>
      </c>
      <c r="H15" s="61" t="s">
        <v>11</v>
      </c>
      <c r="I15" s="27">
        <f t="shared" si="6"/>
        <v>3588</v>
      </c>
      <c r="J15" s="28">
        <v>2999</v>
      </c>
      <c r="K15" s="28">
        <v>589</v>
      </c>
      <c r="L15" s="48">
        <f t="shared" si="3"/>
        <v>366</v>
      </c>
      <c r="M15" s="28">
        <v>243</v>
      </c>
      <c r="N15" s="36">
        <v>123</v>
      </c>
      <c r="O15" s="89">
        <f t="shared" si="4"/>
        <v>-25</v>
      </c>
      <c r="P15" s="86">
        <f t="shared" si="4"/>
        <v>-5</v>
      </c>
    </row>
    <row r="16" spans="1:19" ht="24.95" customHeight="1">
      <c r="A16" s="1" t="s">
        <v>12</v>
      </c>
      <c r="B16" s="27">
        <f t="shared" si="5"/>
        <v>3022</v>
      </c>
      <c r="C16" s="28">
        <v>2601</v>
      </c>
      <c r="D16" s="28">
        <v>421</v>
      </c>
      <c r="E16" s="48">
        <f t="shared" si="2"/>
        <v>545</v>
      </c>
      <c r="F16" s="28">
        <v>350</v>
      </c>
      <c r="G16" s="36">
        <v>195</v>
      </c>
      <c r="H16" s="61" t="s">
        <v>12</v>
      </c>
      <c r="I16" s="27">
        <f t="shared" si="6"/>
        <v>3011</v>
      </c>
      <c r="J16" s="28">
        <v>2583</v>
      </c>
      <c r="K16" s="28">
        <v>428</v>
      </c>
      <c r="L16" s="48">
        <f t="shared" si="3"/>
        <v>551</v>
      </c>
      <c r="M16" s="28">
        <v>355</v>
      </c>
      <c r="N16" s="36">
        <v>196</v>
      </c>
      <c r="O16" s="89">
        <f t="shared" si="4"/>
        <v>-18</v>
      </c>
      <c r="P16" s="86">
        <f t="shared" si="4"/>
        <v>7</v>
      </c>
    </row>
    <row r="17" spans="1:18" ht="24.95" customHeight="1">
      <c r="A17" s="1" t="s">
        <v>13</v>
      </c>
      <c r="B17" s="27">
        <f t="shared" si="5"/>
        <v>1624</v>
      </c>
      <c r="C17" s="28">
        <v>1473</v>
      </c>
      <c r="D17" s="28">
        <v>151</v>
      </c>
      <c r="E17" s="48">
        <f t="shared" si="2"/>
        <v>161</v>
      </c>
      <c r="F17" s="28">
        <v>123</v>
      </c>
      <c r="G17" s="36">
        <v>38</v>
      </c>
      <c r="H17" s="61" t="s">
        <v>13</v>
      </c>
      <c r="I17" s="27">
        <f t="shared" si="6"/>
        <v>1622</v>
      </c>
      <c r="J17" s="28">
        <v>1473</v>
      </c>
      <c r="K17" s="28">
        <v>149</v>
      </c>
      <c r="L17" s="48">
        <f t="shared" si="3"/>
        <v>161</v>
      </c>
      <c r="M17" s="28">
        <v>123</v>
      </c>
      <c r="N17" s="36">
        <v>38</v>
      </c>
      <c r="O17" s="89">
        <f t="shared" si="4"/>
        <v>0</v>
      </c>
      <c r="P17" s="86">
        <f t="shared" si="4"/>
        <v>-2</v>
      </c>
    </row>
    <row r="18" spans="1:18" ht="24.95" customHeight="1">
      <c r="A18" s="1" t="s">
        <v>116</v>
      </c>
      <c r="B18" s="27">
        <f t="shared" si="5"/>
        <v>133</v>
      </c>
      <c r="C18" s="28">
        <v>57</v>
      </c>
      <c r="D18" s="28">
        <v>76</v>
      </c>
      <c r="E18" s="48">
        <f t="shared" si="2"/>
        <v>52</v>
      </c>
      <c r="F18" s="28">
        <v>21</v>
      </c>
      <c r="G18" s="36">
        <v>31</v>
      </c>
      <c r="H18" s="61" t="s">
        <v>116</v>
      </c>
      <c r="I18" s="27">
        <f t="shared" si="6"/>
        <v>137</v>
      </c>
      <c r="J18" s="28">
        <v>60</v>
      </c>
      <c r="K18" s="28">
        <v>77</v>
      </c>
      <c r="L18" s="48">
        <f t="shared" si="3"/>
        <v>55</v>
      </c>
      <c r="M18" s="28">
        <v>21</v>
      </c>
      <c r="N18" s="36">
        <v>34</v>
      </c>
      <c r="O18" s="89">
        <f t="shared" si="4"/>
        <v>3</v>
      </c>
      <c r="P18" s="86">
        <f t="shared" si="4"/>
        <v>1</v>
      </c>
    </row>
    <row r="19" spans="1:18" ht="24.95" customHeight="1">
      <c r="A19" s="1" t="s">
        <v>14</v>
      </c>
      <c r="B19" s="27">
        <f t="shared" si="5"/>
        <v>2116</v>
      </c>
      <c r="C19" s="28">
        <v>1696</v>
      </c>
      <c r="D19" s="28">
        <v>420</v>
      </c>
      <c r="E19" s="48">
        <f t="shared" si="2"/>
        <v>148</v>
      </c>
      <c r="F19" s="28">
        <v>96</v>
      </c>
      <c r="G19" s="36">
        <v>52</v>
      </c>
      <c r="H19" s="61" t="s">
        <v>14</v>
      </c>
      <c r="I19" s="27">
        <f t="shared" si="6"/>
        <v>2096</v>
      </c>
      <c r="J19" s="28">
        <v>1680</v>
      </c>
      <c r="K19" s="28">
        <v>416</v>
      </c>
      <c r="L19" s="48">
        <f t="shared" si="3"/>
        <v>151</v>
      </c>
      <c r="M19" s="28">
        <v>98</v>
      </c>
      <c r="N19" s="36">
        <v>53</v>
      </c>
      <c r="O19" s="89">
        <f t="shared" si="4"/>
        <v>-16</v>
      </c>
      <c r="P19" s="86">
        <f t="shared" si="4"/>
        <v>-4</v>
      </c>
      <c r="R19" s="21"/>
    </row>
    <row r="20" spans="1:18" ht="24.95" customHeight="1">
      <c r="A20" s="1" t="s">
        <v>17</v>
      </c>
      <c r="B20" s="27">
        <f t="shared" si="5"/>
        <v>974</v>
      </c>
      <c r="C20" s="28">
        <v>502</v>
      </c>
      <c r="D20" s="28">
        <v>472</v>
      </c>
      <c r="E20" s="48">
        <f t="shared" si="2"/>
        <v>552</v>
      </c>
      <c r="F20" s="28">
        <v>280</v>
      </c>
      <c r="G20" s="36">
        <v>272</v>
      </c>
      <c r="H20" s="61" t="s">
        <v>17</v>
      </c>
      <c r="I20" s="27">
        <f t="shared" si="6"/>
        <v>983</v>
      </c>
      <c r="J20" s="28">
        <v>513</v>
      </c>
      <c r="K20" s="28">
        <v>470</v>
      </c>
      <c r="L20" s="48">
        <f t="shared" si="3"/>
        <v>562</v>
      </c>
      <c r="M20" s="28">
        <v>288</v>
      </c>
      <c r="N20" s="36">
        <v>274</v>
      </c>
      <c r="O20" s="89">
        <f t="shared" si="4"/>
        <v>11</v>
      </c>
      <c r="P20" s="86">
        <f t="shared" si="4"/>
        <v>-2</v>
      </c>
    </row>
    <row r="21" spans="1:18" ht="24.95" customHeight="1">
      <c r="A21" s="1" t="s">
        <v>18</v>
      </c>
      <c r="B21" s="27">
        <f t="shared" si="5"/>
        <v>501</v>
      </c>
      <c r="C21" s="28">
        <v>232</v>
      </c>
      <c r="D21" s="28">
        <v>269</v>
      </c>
      <c r="E21" s="48">
        <f t="shared" si="2"/>
        <v>316</v>
      </c>
      <c r="F21" s="28">
        <v>149</v>
      </c>
      <c r="G21" s="36">
        <v>167</v>
      </c>
      <c r="H21" s="61" t="s">
        <v>18</v>
      </c>
      <c r="I21" s="27">
        <f t="shared" si="6"/>
        <v>501</v>
      </c>
      <c r="J21" s="28">
        <v>229</v>
      </c>
      <c r="K21" s="28">
        <v>272</v>
      </c>
      <c r="L21" s="48">
        <f t="shared" si="3"/>
        <v>318</v>
      </c>
      <c r="M21" s="28">
        <v>150</v>
      </c>
      <c r="N21" s="36">
        <v>168</v>
      </c>
      <c r="O21" s="89">
        <f t="shared" si="4"/>
        <v>-3</v>
      </c>
      <c r="P21" s="86">
        <f t="shared" si="4"/>
        <v>3</v>
      </c>
    </row>
    <row r="22" spans="1:18" ht="24.95" customHeight="1">
      <c r="A22" s="1" t="s">
        <v>19</v>
      </c>
      <c r="B22" s="27">
        <f t="shared" si="5"/>
        <v>182</v>
      </c>
      <c r="C22" s="28">
        <v>67</v>
      </c>
      <c r="D22" s="28">
        <v>115</v>
      </c>
      <c r="E22" s="48">
        <f t="shared" si="2"/>
        <v>120</v>
      </c>
      <c r="F22" s="28">
        <v>52</v>
      </c>
      <c r="G22" s="36">
        <v>68</v>
      </c>
      <c r="H22" s="61" t="s">
        <v>19</v>
      </c>
      <c r="I22" s="27">
        <f t="shared" si="6"/>
        <v>185</v>
      </c>
      <c r="J22" s="28">
        <v>70</v>
      </c>
      <c r="K22" s="28">
        <v>115</v>
      </c>
      <c r="L22" s="48">
        <f t="shared" si="3"/>
        <v>123</v>
      </c>
      <c r="M22" s="28">
        <v>53</v>
      </c>
      <c r="N22" s="36">
        <v>70</v>
      </c>
      <c r="O22" s="89">
        <f t="shared" si="4"/>
        <v>3</v>
      </c>
      <c r="P22" s="86">
        <f t="shared" si="4"/>
        <v>0</v>
      </c>
    </row>
    <row r="23" spans="1:18" ht="24.95" customHeight="1">
      <c r="A23" s="1" t="s">
        <v>20</v>
      </c>
      <c r="B23" s="27">
        <f t="shared" si="5"/>
        <v>250</v>
      </c>
      <c r="C23" s="28">
        <v>149</v>
      </c>
      <c r="D23" s="28">
        <v>101</v>
      </c>
      <c r="E23" s="48">
        <f t="shared" si="2"/>
        <v>61</v>
      </c>
      <c r="F23" s="28">
        <v>27</v>
      </c>
      <c r="G23" s="36">
        <v>34</v>
      </c>
      <c r="H23" s="61" t="s">
        <v>20</v>
      </c>
      <c r="I23" s="27">
        <f t="shared" si="6"/>
        <v>247</v>
      </c>
      <c r="J23" s="28">
        <v>148</v>
      </c>
      <c r="K23" s="28">
        <v>99</v>
      </c>
      <c r="L23" s="48">
        <f t="shared" si="3"/>
        <v>60</v>
      </c>
      <c r="M23" s="28">
        <v>27</v>
      </c>
      <c r="N23" s="36">
        <v>33</v>
      </c>
      <c r="O23" s="89">
        <f t="shared" si="4"/>
        <v>-1</v>
      </c>
      <c r="P23" s="86">
        <f t="shared" si="4"/>
        <v>-2</v>
      </c>
    </row>
    <row r="24" spans="1:18" ht="24.95" customHeight="1">
      <c r="A24" s="1" t="s">
        <v>21</v>
      </c>
      <c r="B24" s="27">
        <f t="shared" si="5"/>
        <v>219</v>
      </c>
      <c r="C24" s="28">
        <v>117</v>
      </c>
      <c r="D24" s="28">
        <v>102</v>
      </c>
      <c r="E24" s="48">
        <f t="shared" si="2"/>
        <v>42</v>
      </c>
      <c r="F24" s="28">
        <v>20</v>
      </c>
      <c r="G24" s="36">
        <v>22</v>
      </c>
      <c r="H24" s="61" t="s">
        <v>21</v>
      </c>
      <c r="I24" s="27">
        <f t="shared" si="6"/>
        <v>217</v>
      </c>
      <c r="J24" s="28">
        <v>115</v>
      </c>
      <c r="K24" s="28">
        <v>102</v>
      </c>
      <c r="L24" s="48">
        <f t="shared" si="3"/>
        <v>43</v>
      </c>
      <c r="M24" s="28">
        <v>22</v>
      </c>
      <c r="N24" s="36">
        <v>21</v>
      </c>
      <c r="O24" s="89">
        <f t="shared" si="4"/>
        <v>-2</v>
      </c>
      <c r="P24" s="86">
        <f t="shared" si="4"/>
        <v>0</v>
      </c>
    </row>
    <row r="25" spans="1:18" ht="24.95" customHeight="1">
      <c r="A25" s="1" t="s">
        <v>22</v>
      </c>
      <c r="B25" s="27">
        <f t="shared" si="5"/>
        <v>688</v>
      </c>
      <c r="C25" s="28">
        <v>401</v>
      </c>
      <c r="D25" s="28">
        <v>287</v>
      </c>
      <c r="E25" s="48">
        <f t="shared" si="2"/>
        <v>188</v>
      </c>
      <c r="F25" s="28">
        <v>97</v>
      </c>
      <c r="G25" s="36">
        <v>91</v>
      </c>
      <c r="H25" s="61" t="s">
        <v>22</v>
      </c>
      <c r="I25" s="27">
        <f t="shared" si="6"/>
        <v>692</v>
      </c>
      <c r="J25" s="28">
        <v>407</v>
      </c>
      <c r="K25" s="28">
        <v>285</v>
      </c>
      <c r="L25" s="48">
        <f t="shared" si="3"/>
        <v>186</v>
      </c>
      <c r="M25" s="28">
        <v>95</v>
      </c>
      <c r="N25" s="36">
        <v>91</v>
      </c>
      <c r="O25" s="89">
        <f t="shared" si="4"/>
        <v>6</v>
      </c>
      <c r="P25" s="86">
        <f t="shared" si="4"/>
        <v>-2</v>
      </c>
    </row>
    <row r="26" spans="1:18" ht="24.95" customHeight="1">
      <c r="A26" s="1" t="s">
        <v>23</v>
      </c>
      <c r="B26" s="27">
        <f t="shared" si="5"/>
        <v>767</v>
      </c>
      <c r="C26" s="28">
        <v>430</v>
      </c>
      <c r="D26" s="28">
        <v>337</v>
      </c>
      <c r="E26" s="48">
        <f t="shared" si="2"/>
        <v>203</v>
      </c>
      <c r="F26" s="28">
        <v>97</v>
      </c>
      <c r="G26" s="36">
        <v>106</v>
      </c>
      <c r="H26" s="61" t="s">
        <v>23</v>
      </c>
      <c r="I26" s="27">
        <f t="shared" si="6"/>
        <v>773</v>
      </c>
      <c r="J26" s="28">
        <v>429</v>
      </c>
      <c r="K26" s="28">
        <v>344</v>
      </c>
      <c r="L26" s="48">
        <f t="shared" si="3"/>
        <v>198</v>
      </c>
      <c r="M26" s="28">
        <v>92</v>
      </c>
      <c r="N26" s="36">
        <v>106</v>
      </c>
      <c r="O26" s="89">
        <f t="shared" si="4"/>
        <v>-1</v>
      </c>
      <c r="P26" s="86">
        <f t="shared" si="4"/>
        <v>7</v>
      </c>
    </row>
    <row r="27" spans="1:18" ht="24.95" customHeight="1">
      <c r="A27" s="1" t="s">
        <v>24</v>
      </c>
      <c r="B27" s="27">
        <f t="shared" si="5"/>
        <v>185</v>
      </c>
      <c r="C27" s="28">
        <v>65</v>
      </c>
      <c r="D27" s="28">
        <v>120</v>
      </c>
      <c r="E27" s="48">
        <f t="shared" si="2"/>
        <v>71</v>
      </c>
      <c r="F27" s="28">
        <v>29</v>
      </c>
      <c r="G27" s="36">
        <v>42</v>
      </c>
      <c r="H27" s="61" t="s">
        <v>24</v>
      </c>
      <c r="I27" s="27">
        <f t="shared" si="6"/>
        <v>180</v>
      </c>
      <c r="J27" s="28">
        <v>63</v>
      </c>
      <c r="K27" s="28">
        <v>117</v>
      </c>
      <c r="L27" s="48">
        <f t="shared" si="3"/>
        <v>73</v>
      </c>
      <c r="M27" s="28">
        <v>30</v>
      </c>
      <c r="N27" s="36">
        <v>43</v>
      </c>
      <c r="O27" s="89">
        <f t="shared" si="4"/>
        <v>-2</v>
      </c>
      <c r="P27" s="86">
        <f t="shared" si="4"/>
        <v>-3</v>
      </c>
    </row>
    <row r="28" spans="1:18" ht="24.95" customHeight="1">
      <c r="A28" s="1" t="s">
        <v>25</v>
      </c>
      <c r="B28" s="27">
        <f t="shared" si="5"/>
        <v>239</v>
      </c>
      <c r="C28" s="28">
        <v>84</v>
      </c>
      <c r="D28" s="28">
        <v>155</v>
      </c>
      <c r="E28" s="48">
        <f t="shared" si="2"/>
        <v>84</v>
      </c>
      <c r="F28" s="28">
        <v>38</v>
      </c>
      <c r="G28" s="36">
        <v>46</v>
      </c>
      <c r="H28" s="61" t="s">
        <v>25</v>
      </c>
      <c r="I28" s="27">
        <f t="shared" si="6"/>
        <v>238</v>
      </c>
      <c r="J28" s="28">
        <v>82</v>
      </c>
      <c r="K28" s="28">
        <v>156</v>
      </c>
      <c r="L28" s="48">
        <f t="shared" si="3"/>
        <v>79</v>
      </c>
      <c r="M28" s="28">
        <v>34</v>
      </c>
      <c r="N28" s="36">
        <v>45</v>
      </c>
      <c r="O28" s="89">
        <f t="shared" si="4"/>
        <v>-2</v>
      </c>
      <c r="P28" s="86">
        <f t="shared" si="4"/>
        <v>1</v>
      </c>
    </row>
    <row r="29" spans="1:18" ht="24.95" customHeight="1">
      <c r="A29" s="1" t="s">
        <v>67</v>
      </c>
      <c r="B29" s="27">
        <f t="shared" si="5"/>
        <v>110</v>
      </c>
      <c r="C29" s="28">
        <v>33</v>
      </c>
      <c r="D29" s="28">
        <v>77</v>
      </c>
      <c r="E29" s="48">
        <f t="shared" si="2"/>
        <v>84</v>
      </c>
      <c r="F29" s="28">
        <v>33</v>
      </c>
      <c r="G29" s="36">
        <v>51</v>
      </c>
      <c r="H29" s="61" t="s">
        <v>67</v>
      </c>
      <c r="I29" s="27">
        <f t="shared" si="6"/>
        <v>114</v>
      </c>
      <c r="J29" s="28">
        <v>34</v>
      </c>
      <c r="K29" s="28">
        <v>80</v>
      </c>
      <c r="L29" s="48">
        <f t="shared" si="3"/>
        <v>84</v>
      </c>
      <c r="M29" s="28">
        <v>32</v>
      </c>
      <c r="N29" s="36">
        <v>52</v>
      </c>
      <c r="O29" s="89">
        <f t="shared" si="4"/>
        <v>1</v>
      </c>
      <c r="P29" s="86">
        <f t="shared" si="4"/>
        <v>3</v>
      </c>
    </row>
    <row r="30" spans="1:18" ht="27" customHeight="1">
      <c r="A30" s="1" t="s">
        <v>118</v>
      </c>
      <c r="B30" s="27">
        <f t="shared" si="5"/>
        <v>386</v>
      </c>
      <c r="C30" s="28">
        <v>184</v>
      </c>
      <c r="D30" s="28">
        <v>202</v>
      </c>
      <c r="E30" s="48">
        <f t="shared" si="2"/>
        <v>152</v>
      </c>
      <c r="F30" s="28">
        <v>58</v>
      </c>
      <c r="G30" s="36">
        <v>94</v>
      </c>
      <c r="H30" s="62" t="s">
        <v>114</v>
      </c>
      <c r="I30" s="27">
        <f t="shared" si="6"/>
        <v>383</v>
      </c>
      <c r="J30" s="28">
        <v>183</v>
      </c>
      <c r="K30" s="28">
        <v>200</v>
      </c>
      <c r="L30" s="48">
        <f t="shared" si="3"/>
        <v>146</v>
      </c>
      <c r="M30" s="28">
        <v>57</v>
      </c>
      <c r="N30" s="36">
        <v>89</v>
      </c>
      <c r="O30" s="89">
        <f t="shared" si="4"/>
        <v>-1</v>
      </c>
      <c r="P30" s="86">
        <f t="shared" si="4"/>
        <v>-2</v>
      </c>
    </row>
    <row r="31" spans="1:18" ht="27" customHeight="1">
      <c r="A31" s="1" t="s">
        <v>119</v>
      </c>
      <c r="B31" s="27">
        <f t="shared" si="5"/>
        <v>531</v>
      </c>
      <c r="C31" s="28">
        <v>367</v>
      </c>
      <c r="D31" s="28">
        <v>164</v>
      </c>
      <c r="E31" s="48">
        <f t="shared" si="2"/>
        <v>136</v>
      </c>
      <c r="F31" s="28">
        <v>59</v>
      </c>
      <c r="G31" s="36">
        <v>77</v>
      </c>
      <c r="H31" s="62" t="s">
        <v>115</v>
      </c>
      <c r="I31" s="27">
        <f t="shared" si="6"/>
        <v>532</v>
      </c>
      <c r="J31" s="28">
        <v>368</v>
      </c>
      <c r="K31" s="28">
        <v>164</v>
      </c>
      <c r="L31" s="48">
        <f t="shared" si="3"/>
        <v>142</v>
      </c>
      <c r="M31" s="28">
        <v>61</v>
      </c>
      <c r="N31" s="36">
        <v>81</v>
      </c>
      <c r="O31" s="89">
        <f t="shared" si="4"/>
        <v>1</v>
      </c>
      <c r="P31" s="86">
        <f t="shared" si="4"/>
        <v>0</v>
      </c>
    </row>
    <row r="32" spans="1:18" ht="27" customHeight="1">
      <c r="A32" s="1" t="s">
        <v>142</v>
      </c>
      <c r="B32" s="27">
        <f t="shared" si="5"/>
        <v>316</v>
      </c>
      <c r="C32" s="28">
        <v>104</v>
      </c>
      <c r="D32" s="28">
        <v>212</v>
      </c>
      <c r="E32" s="48">
        <f t="shared" si="2"/>
        <v>203</v>
      </c>
      <c r="F32" s="28">
        <v>75</v>
      </c>
      <c r="G32" s="36">
        <v>128</v>
      </c>
      <c r="H32" s="62" t="s">
        <v>142</v>
      </c>
      <c r="I32" s="27">
        <f t="shared" si="6"/>
        <v>324</v>
      </c>
      <c r="J32" s="28">
        <v>107</v>
      </c>
      <c r="K32" s="28">
        <v>217</v>
      </c>
      <c r="L32" s="48">
        <f t="shared" si="3"/>
        <v>205</v>
      </c>
      <c r="M32" s="28">
        <v>77</v>
      </c>
      <c r="N32" s="36">
        <v>128</v>
      </c>
      <c r="O32" s="89">
        <f t="shared" si="4"/>
        <v>3</v>
      </c>
      <c r="P32" s="86">
        <f t="shared" si="4"/>
        <v>5</v>
      </c>
    </row>
    <row r="33" spans="1:16" ht="27" customHeight="1" thickBot="1">
      <c r="A33" s="28" t="s">
        <v>146</v>
      </c>
      <c r="B33" s="27">
        <f t="shared" si="5"/>
        <v>178</v>
      </c>
      <c r="C33" s="38">
        <v>85</v>
      </c>
      <c r="D33" s="38">
        <v>93</v>
      </c>
      <c r="E33" s="48">
        <f t="shared" si="2"/>
        <v>68</v>
      </c>
      <c r="F33" s="38">
        <v>32</v>
      </c>
      <c r="G33" s="39">
        <v>36</v>
      </c>
      <c r="H33" s="63" t="s">
        <v>146</v>
      </c>
      <c r="I33" s="64">
        <f t="shared" si="6"/>
        <v>190</v>
      </c>
      <c r="J33" s="38">
        <v>95</v>
      </c>
      <c r="K33" s="38">
        <v>95</v>
      </c>
      <c r="L33" s="91">
        <f t="shared" si="3"/>
        <v>68</v>
      </c>
      <c r="M33" s="38">
        <v>33</v>
      </c>
      <c r="N33" s="39">
        <v>35</v>
      </c>
      <c r="O33" s="89">
        <f t="shared" si="4"/>
        <v>10</v>
      </c>
      <c r="P33" s="86">
        <f t="shared" si="4"/>
        <v>2</v>
      </c>
    </row>
    <row r="34" spans="1:16">
      <c r="A34" s="13"/>
    </row>
    <row r="35" spans="1:16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scale="73" fitToHeight="0" orientation="landscape"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sheetPr>
    <pageSetUpPr fitToPage="1"/>
  </sheetPr>
  <dimension ref="A1:S35"/>
  <sheetViews>
    <sheetView topLeftCell="B1" workbookViewId="0">
      <selection activeCell="M15" sqref="M15"/>
    </sheetView>
  </sheetViews>
  <sheetFormatPr defaultRowHeight="16.5"/>
  <cols>
    <col min="10" max="10" width="9.5" bestFit="1" customWidth="1"/>
    <col min="12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183</v>
      </c>
      <c r="C3" s="200"/>
      <c r="D3" s="200"/>
      <c r="E3" s="200"/>
      <c r="F3" s="200"/>
      <c r="G3" s="172"/>
      <c r="H3" s="187" t="s">
        <v>27</v>
      </c>
      <c r="I3" s="191" t="s">
        <v>184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95" t="s">
        <v>0</v>
      </c>
      <c r="P4" s="7" t="s">
        <v>1</v>
      </c>
    </row>
    <row r="5" spans="1:19" ht="29.1" customHeight="1">
      <c r="A5" s="8" t="s">
        <v>26</v>
      </c>
      <c r="B5" s="44">
        <f t="shared" ref="B5:G5" si="0">SUM(B6:B33)</f>
        <v>35130</v>
      </c>
      <c r="C5" s="44">
        <f t="shared" si="0"/>
        <v>24689</v>
      </c>
      <c r="D5" s="44">
        <f t="shared" si="0"/>
        <v>10441</v>
      </c>
      <c r="E5" s="44">
        <f t="shared" si="0"/>
        <v>11309</v>
      </c>
      <c r="F5" s="44">
        <f t="shared" si="0"/>
        <v>6074</v>
      </c>
      <c r="G5" s="88">
        <f t="shared" si="0"/>
        <v>5235</v>
      </c>
      <c r="H5" s="59" t="s">
        <v>26</v>
      </c>
      <c r="I5" s="44">
        <f t="shared" ref="I5:N5" si="1">SUM(I6:I33)</f>
        <v>35072</v>
      </c>
      <c r="J5" s="44">
        <f t="shared" si="1"/>
        <v>24586</v>
      </c>
      <c r="K5" s="44">
        <f t="shared" si="1"/>
        <v>10486</v>
      </c>
      <c r="L5" s="44">
        <f t="shared" si="1"/>
        <v>11459</v>
      </c>
      <c r="M5" s="44">
        <f t="shared" si="1"/>
        <v>6165</v>
      </c>
      <c r="N5" s="45">
        <f t="shared" si="1"/>
        <v>5294</v>
      </c>
      <c r="O5" s="33">
        <f>J5-C5</f>
        <v>-103</v>
      </c>
      <c r="P5" s="25">
        <f>K5-D5</f>
        <v>45</v>
      </c>
      <c r="R5" s="67"/>
      <c r="S5" s="67"/>
    </row>
    <row r="6" spans="1:19" ht="24.95" customHeight="1">
      <c r="A6" s="1" t="s">
        <v>3</v>
      </c>
      <c r="B6" s="27">
        <f>C6+D6</f>
        <v>2201</v>
      </c>
      <c r="C6" s="28">
        <v>1305</v>
      </c>
      <c r="D6" s="28">
        <v>896</v>
      </c>
      <c r="E6" s="48">
        <f t="shared" ref="E6:E33" si="2">SUM(F6:G6)</f>
        <v>495</v>
      </c>
      <c r="F6" s="28">
        <v>240</v>
      </c>
      <c r="G6" s="36">
        <v>255</v>
      </c>
      <c r="H6" s="61" t="s">
        <v>3</v>
      </c>
      <c r="I6" s="27">
        <f>J6+K6</f>
        <v>2200</v>
      </c>
      <c r="J6" s="28">
        <v>1309</v>
      </c>
      <c r="K6" s="28">
        <v>891</v>
      </c>
      <c r="L6" s="48">
        <f t="shared" ref="L6:L33" si="3">SUM(M6:N6)</f>
        <v>496</v>
      </c>
      <c r="M6" s="28">
        <v>240</v>
      </c>
      <c r="N6" s="36">
        <v>256</v>
      </c>
      <c r="O6" s="89">
        <f t="shared" ref="O6:P33" si="4">J6-C6</f>
        <v>4</v>
      </c>
      <c r="P6" s="86">
        <f t="shared" si="4"/>
        <v>-5</v>
      </c>
    </row>
    <row r="7" spans="1:19" ht="24.95" customHeight="1">
      <c r="A7" s="1" t="s">
        <v>4</v>
      </c>
      <c r="B7" s="27">
        <f t="shared" ref="B7:B33" si="5">C7+D7</f>
        <v>2187</v>
      </c>
      <c r="C7" s="28">
        <v>1557</v>
      </c>
      <c r="D7" s="28">
        <v>630</v>
      </c>
      <c r="E7" s="48">
        <f t="shared" si="2"/>
        <v>1035</v>
      </c>
      <c r="F7" s="28">
        <v>581</v>
      </c>
      <c r="G7" s="36">
        <v>454</v>
      </c>
      <c r="H7" s="61" t="s">
        <v>4</v>
      </c>
      <c r="I7" s="27">
        <f t="shared" ref="I7:I33" si="6">J7+K7</f>
        <v>2186</v>
      </c>
      <c r="J7" s="28">
        <v>1550</v>
      </c>
      <c r="K7" s="28">
        <v>636</v>
      </c>
      <c r="L7" s="48">
        <f t="shared" si="3"/>
        <v>1050</v>
      </c>
      <c r="M7" s="28">
        <v>591</v>
      </c>
      <c r="N7" s="36">
        <v>459</v>
      </c>
      <c r="O7" s="89">
        <f t="shared" si="4"/>
        <v>-7</v>
      </c>
      <c r="P7" s="86">
        <f t="shared" si="4"/>
        <v>6</v>
      </c>
    </row>
    <row r="8" spans="1:19" ht="24.95" customHeight="1">
      <c r="A8" s="1" t="s">
        <v>5</v>
      </c>
      <c r="B8" s="27">
        <f t="shared" si="5"/>
        <v>7411</v>
      </c>
      <c r="C8" s="28">
        <v>4512</v>
      </c>
      <c r="D8" s="28">
        <v>2899</v>
      </c>
      <c r="E8" s="48">
        <f t="shared" si="2"/>
        <v>4337</v>
      </c>
      <c r="F8" s="28">
        <v>2283</v>
      </c>
      <c r="G8" s="36">
        <v>2054</v>
      </c>
      <c r="H8" s="61" t="s">
        <v>5</v>
      </c>
      <c r="I8" s="27">
        <f t="shared" si="6"/>
        <v>7417</v>
      </c>
      <c r="J8" s="28">
        <v>4499</v>
      </c>
      <c r="K8" s="28">
        <v>2918</v>
      </c>
      <c r="L8" s="48">
        <f t="shared" si="3"/>
        <v>4414</v>
      </c>
      <c r="M8" s="28">
        <v>2323</v>
      </c>
      <c r="N8" s="36">
        <v>2091</v>
      </c>
      <c r="O8" s="89">
        <f t="shared" si="4"/>
        <v>-13</v>
      </c>
      <c r="P8" s="86">
        <f t="shared" si="4"/>
        <v>19</v>
      </c>
    </row>
    <row r="9" spans="1:19" ht="24.95" customHeight="1">
      <c r="A9" s="1" t="s">
        <v>61</v>
      </c>
      <c r="B9" s="27">
        <f t="shared" si="5"/>
        <v>2997</v>
      </c>
      <c r="C9" s="28">
        <v>2042</v>
      </c>
      <c r="D9" s="28">
        <v>955</v>
      </c>
      <c r="E9" s="48">
        <f t="shared" si="2"/>
        <v>1099</v>
      </c>
      <c r="F9" s="28">
        <v>604</v>
      </c>
      <c r="G9" s="36">
        <v>495</v>
      </c>
      <c r="H9" s="61" t="s">
        <v>61</v>
      </c>
      <c r="I9" s="27">
        <f t="shared" si="6"/>
        <v>2997</v>
      </c>
      <c r="J9" s="28">
        <v>2021</v>
      </c>
      <c r="K9" s="28">
        <v>976</v>
      </c>
      <c r="L9" s="48">
        <f t="shared" si="3"/>
        <v>1124</v>
      </c>
      <c r="M9" s="28">
        <v>624</v>
      </c>
      <c r="N9" s="36">
        <v>500</v>
      </c>
      <c r="O9" s="89">
        <f t="shared" si="4"/>
        <v>-21</v>
      </c>
      <c r="P9" s="86">
        <f t="shared" si="4"/>
        <v>21</v>
      </c>
    </row>
    <row r="10" spans="1:19" ht="24.95" customHeight="1">
      <c r="A10" s="1" t="s">
        <v>6</v>
      </c>
      <c r="B10" s="27">
        <f t="shared" si="5"/>
        <v>109</v>
      </c>
      <c r="C10" s="28">
        <v>61</v>
      </c>
      <c r="D10" s="28">
        <v>48</v>
      </c>
      <c r="E10" s="48">
        <f t="shared" si="2"/>
        <v>46</v>
      </c>
      <c r="F10" s="28">
        <v>22</v>
      </c>
      <c r="G10" s="36">
        <v>24</v>
      </c>
      <c r="H10" s="61" t="s">
        <v>6</v>
      </c>
      <c r="I10" s="27">
        <f t="shared" si="6"/>
        <v>108</v>
      </c>
      <c r="J10" s="28">
        <v>59</v>
      </c>
      <c r="K10" s="28">
        <v>49</v>
      </c>
      <c r="L10" s="48">
        <f t="shared" si="3"/>
        <v>48</v>
      </c>
      <c r="M10" s="28">
        <v>24</v>
      </c>
      <c r="N10" s="36">
        <v>24</v>
      </c>
      <c r="O10" s="89">
        <f t="shared" si="4"/>
        <v>-2</v>
      </c>
      <c r="P10" s="86">
        <f t="shared" si="4"/>
        <v>1</v>
      </c>
    </row>
    <row r="11" spans="1:19" ht="24.95" customHeight="1">
      <c r="A11" s="1" t="s">
        <v>7</v>
      </c>
      <c r="B11" s="27">
        <f t="shared" si="5"/>
        <v>512</v>
      </c>
      <c r="C11" s="28">
        <v>407</v>
      </c>
      <c r="D11" s="28">
        <v>105</v>
      </c>
      <c r="E11" s="48">
        <f t="shared" si="2"/>
        <v>63</v>
      </c>
      <c r="F11" s="28">
        <v>32</v>
      </c>
      <c r="G11" s="36">
        <v>31</v>
      </c>
      <c r="H11" s="61" t="s">
        <v>7</v>
      </c>
      <c r="I11" s="27">
        <f t="shared" si="6"/>
        <v>514</v>
      </c>
      <c r="J11" s="28">
        <v>404</v>
      </c>
      <c r="K11" s="28">
        <v>110</v>
      </c>
      <c r="L11" s="48">
        <f t="shared" si="3"/>
        <v>68</v>
      </c>
      <c r="M11" s="28">
        <v>35</v>
      </c>
      <c r="N11" s="36">
        <v>33</v>
      </c>
      <c r="O11" s="89">
        <f t="shared" si="4"/>
        <v>-3</v>
      </c>
      <c r="P11" s="86">
        <f t="shared" si="4"/>
        <v>5</v>
      </c>
    </row>
    <row r="12" spans="1:19" ht="24.95" customHeight="1">
      <c r="A12" s="1" t="s">
        <v>8</v>
      </c>
      <c r="B12" s="27">
        <f t="shared" si="5"/>
        <v>1927</v>
      </c>
      <c r="C12" s="28">
        <v>1751</v>
      </c>
      <c r="D12" s="28">
        <v>176</v>
      </c>
      <c r="E12" s="48">
        <f t="shared" si="2"/>
        <v>238</v>
      </c>
      <c r="F12" s="28">
        <v>167</v>
      </c>
      <c r="G12" s="36">
        <v>71</v>
      </c>
      <c r="H12" s="61" t="s">
        <v>8</v>
      </c>
      <c r="I12" s="27">
        <f t="shared" si="6"/>
        <v>1912</v>
      </c>
      <c r="J12" s="28">
        <v>1741</v>
      </c>
      <c r="K12" s="28">
        <v>171</v>
      </c>
      <c r="L12" s="48">
        <f t="shared" si="3"/>
        <v>239</v>
      </c>
      <c r="M12" s="28">
        <v>167</v>
      </c>
      <c r="N12" s="36">
        <v>72</v>
      </c>
      <c r="O12" s="89">
        <f t="shared" si="4"/>
        <v>-10</v>
      </c>
      <c r="P12" s="86">
        <f t="shared" si="4"/>
        <v>-5</v>
      </c>
    </row>
    <row r="13" spans="1:19" ht="24.95" customHeight="1">
      <c r="A13" s="1" t="s">
        <v>9</v>
      </c>
      <c r="B13" s="27">
        <f t="shared" si="5"/>
        <v>946</v>
      </c>
      <c r="C13" s="28">
        <v>701</v>
      </c>
      <c r="D13" s="28">
        <v>245</v>
      </c>
      <c r="E13" s="48">
        <f t="shared" si="2"/>
        <v>301</v>
      </c>
      <c r="F13" s="28">
        <v>176</v>
      </c>
      <c r="G13" s="36">
        <v>125</v>
      </c>
      <c r="H13" s="61" t="s">
        <v>9</v>
      </c>
      <c r="I13" s="27">
        <f t="shared" si="6"/>
        <v>962</v>
      </c>
      <c r="J13" s="28">
        <v>716</v>
      </c>
      <c r="K13" s="28">
        <v>246</v>
      </c>
      <c r="L13" s="48">
        <f t="shared" si="3"/>
        <v>298</v>
      </c>
      <c r="M13" s="28">
        <v>175</v>
      </c>
      <c r="N13" s="36">
        <v>123</v>
      </c>
      <c r="O13" s="89">
        <f t="shared" si="4"/>
        <v>15</v>
      </c>
      <c r="P13" s="86">
        <f t="shared" si="4"/>
        <v>1</v>
      </c>
    </row>
    <row r="14" spans="1:19" ht="24.95" customHeight="1">
      <c r="A14" s="1" t="s">
        <v>10</v>
      </c>
      <c r="B14" s="27">
        <f t="shared" si="5"/>
        <v>827</v>
      </c>
      <c r="C14" s="28">
        <v>715</v>
      </c>
      <c r="D14" s="28">
        <v>112</v>
      </c>
      <c r="E14" s="48">
        <f t="shared" si="2"/>
        <v>124</v>
      </c>
      <c r="F14" s="28">
        <v>78</v>
      </c>
      <c r="G14" s="36">
        <v>46</v>
      </c>
      <c r="H14" s="61" t="s">
        <v>10</v>
      </c>
      <c r="I14" s="27">
        <f t="shared" si="6"/>
        <v>826</v>
      </c>
      <c r="J14" s="28">
        <v>710</v>
      </c>
      <c r="K14" s="28">
        <v>116</v>
      </c>
      <c r="L14" s="48">
        <f t="shared" si="3"/>
        <v>127</v>
      </c>
      <c r="M14" s="28">
        <v>82</v>
      </c>
      <c r="N14" s="36">
        <v>45</v>
      </c>
      <c r="O14" s="89">
        <f t="shared" si="4"/>
        <v>-5</v>
      </c>
      <c r="P14" s="86">
        <f t="shared" si="4"/>
        <v>4</v>
      </c>
    </row>
    <row r="15" spans="1:19" ht="24.95" customHeight="1">
      <c r="A15" s="1" t="s">
        <v>11</v>
      </c>
      <c r="B15" s="27">
        <f t="shared" si="5"/>
        <v>3588</v>
      </c>
      <c r="C15" s="28">
        <v>2999</v>
      </c>
      <c r="D15" s="28">
        <v>589</v>
      </c>
      <c r="E15" s="48">
        <f t="shared" si="2"/>
        <v>366</v>
      </c>
      <c r="F15" s="28">
        <v>243</v>
      </c>
      <c r="G15" s="36">
        <v>123</v>
      </c>
      <c r="H15" s="61" t="s">
        <v>11</v>
      </c>
      <c r="I15" s="27">
        <f t="shared" si="6"/>
        <v>3586</v>
      </c>
      <c r="J15" s="28">
        <v>2994</v>
      </c>
      <c r="K15" s="28">
        <v>592</v>
      </c>
      <c r="L15" s="48">
        <f t="shared" si="3"/>
        <v>364</v>
      </c>
      <c r="M15" s="28">
        <v>242</v>
      </c>
      <c r="N15" s="36">
        <v>122</v>
      </c>
      <c r="O15" s="89">
        <f t="shared" si="4"/>
        <v>-5</v>
      </c>
      <c r="P15" s="86">
        <f t="shared" si="4"/>
        <v>3</v>
      </c>
    </row>
    <row r="16" spans="1:19" ht="24.95" customHeight="1">
      <c r="A16" s="1" t="s">
        <v>12</v>
      </c>
      <c r="B16" s="27">
        <f t="shared" si="5"/>
        <v>3011</v>
      </c>
      <c r="C16" s="28">
        <v>2583</v>
      </c>
      <c r="D16" s="28">
        <v>428</v>
      </c>
      <c r="E16" s="48">
        <f t="shared" si="2"/>
        <v>551</v>
      </c>
      <c r="F16" s="28">
        <v>355</v>
      </c>
      <c r="G16" s="36">
        <v>196</v>
      </c>
      <c r="H16" s="61" t="s">
        <v>12</v>
      </c>
      <c r="I16" s="27">
        <f t="shared" si="6"/>
        <v>2987</v>
      </c>
      <c r="J16" s="28">
        <v>2564</v>
      </c>
      <c r="K16" s="28">
        <v>423</v>
      </c>
      <c r="L16" s="48">
        <f t="shared" si="3"/>
        <v>553</v>
      </c>
      <c r="M16" s="28">
        <v>357</v>
      </c>
      <c r="N16" s="36">
        <v>196</v>
      </c>
      <c r="O16" s="89">
        <f t="shared" si="4"/>
        <v>-19</v>
      </c>
      <c r="P16" s="86">
        <f t="shared" si="4"/>
        <v>-5</v>
      </c>
    </row>
    <row r="17" spans="1:18" ht="24.95" customHeight="1">
      <c r="A17" s="1" t="s">
        <v>13</v>
      </c>
      <c r="B17" s="27">
        <f t="shared" si="5"/>
        <v>1622</v>
      </c>
      <c r="C17" s="28">
        <v>1473</v>
      </c>
      <c r="D17" s="28">
        <v>149</v>
      </c>
      <c r="E17" s="48">
        <f t="shared" si="2"/>
        <v>161</v>
      </c>
      <c r="F17" s="28">
        <v>123</v>
      </c>
      <c r="G17" s="36">
        <v>38</v>
      </c>
      <c r="H17" s="61" t="s">
        <v>13</v>
      </c>
      <c r="I17" s="27">
        <f t="shared" si="6"/>
        <v>1609</v>
      </c>
      <c r="J17" s="28">
        <v>1460</v>
      </c>
      <c r="K17" s="28">
        <v>149</v>
      </c>
      <c r="L17" s="48">
        <f t="shared" si="3"/>
        <v>168</v>
      </c>
      <c r="M17" s="28">
        <v>127</v>
      </c>
      <c r="N17" s="36">
        <v>41</v>
      </c>
      <c r="O17" s="89">
        <f t="shared" si="4"/>
        <v>-13</v>
      </c>
      <c r="P17" s="86">
        <f t="shared" si="4"/>
        <v>0</v>
      </c>
    </row>
    <row r="18" spans="1:18" ht="24.95" customHeight="1">
      <c r="A18" s="1" t="s">
        <v>116</v>
      </c>
      <c r="B18" s="27">
        <f t="shared" si="5"/>
        <v>137</v>
      </c>
      <c r="C18" s="28">
        <v>60</v>
      </c>
      <c r="D18" s="28">
        <v>77</v>
      </c>
      <c r="E18" s="48">
        <f t="shared" si="2"/>
        <v>55</v>
      </c>
      <c r="F18" s="28">
        <v>21</v>
      </c>
      <c r="G18" s="36">
        <v>34</v>
      </c>
      <c r="H18" s="61" t="s">
        <v>116</v>
      </c>
      <c r="I18" s="27">
        <f t="shared" si="6"/>
        <v>138</v>
      </c>
      <c r="J18" s="28">
        <v>59</v>
      </c>
      <c r="K18" s="28">
        <v>79</v>
      </c>
      <c r="L18" s="48">
        <f t="shared" si="3"/>
        <v>57</v>
      </c>
      <c r="M18" s="28">
        <v>22</v>
      </c>
      <c r="N18" s="36">
        <v>35</v>
      </c>
      <c r="O18" s="89">
        <f t="shared" si="4"/>
        <v>-1</v>
      </c>
      <c r="P18" s="86">
        <f t="shared" si="4"/>
        <v>2</v>
      </c>
    </row>
    <row r="19" spans="1:18" ht="24.95" customHeight="1">
      <c r="A19" s="1" t="s">
        <v>14</v>
      </c>
      <c r="B19" s="27">
        <f t="shared" si="5"/>
        <v>2096</v>
      </c>
      <c r="C19" s="28">
        <v>1680</v>
      </c>
      <c r="D19" s="28">
        <v>416</v>
      </c>
      <c r="E19" s="48">
        <f t="shared" si="2"/>
        <v>151</v>
      </c>
      <c r="F19" s="28">
        <v>98</v>
      </c>
      <c r="G19" s="36">
        <v>53</v>
      </c>
      <c r="H19" s="61" t="s">
        <v>14</v>
      </c>
      <c r="I19" s="27">
        <f t="shared" si="6"/>
        <v>2071</v>
      </c>
      <c r="J19" s="28">
        <v>1664</v>
      </c>
      <c r="K19" s="28">
        <v>407</v>
      </c>
      <c r="L19" s="48">
        <f t="shared" si="3"/>
        <v>154</v>
      </c>
      <c r="M19" s="28">
        <v>100</v>
      </c>
      <c r="N19" s="36">
        <v>54</v>
      </c>
      <c r="O19" s="89">
        <f t="shared" si="4"/>
        <v>-16</v>
      </c>
      <c r="P19" s="86">
        <f t="shared" si="4"/>
        <v>-9</v>
      </c>
      <c r="R19" s="21"/>
    </row>
    <row r="20" spans="1:18" ht="24.95" customHeight="1">
      <c r="A20" s="1" t="s">
        <v>17</v>
      </c>
      <c r="B20" s="27">
        <f t="shared" si="5"/>
        <v>983</v>
      </c>
      <c r="C20" s="28">
        <v>513</v>
      </c>
      <c r="D20" s="28">
        <v>470</v>
      </c>
      <c r="E20" s="48">
        <f t="shared" si="2"/>
        <v>562</v>
      </c>
      <c r="F20" s="28">
        <v>288</v>
      </c>
      <c r="G20" s="36">
        <v>274</v>
      </c>
      <c r="H20" s="61" t="s">
        <v>17</v>
      </c>
      <c r="I20" s="27">
        <f t="shared" si="6"/>
        <v>976</v>
      </c>
      <c r="J20" s="28">
        <v>507</v>
      </c>
      <c r="K20" s="28">
        <v>469</v>
      </c>
      <c r="L20" s="48">
        <f t="shared" si="3"/>
        <v>567</v>
      </c>
      <c r="M20" s="28">
        <v>291</v>
      </c>
      <c r="N20" s="36">
        <v>276</v>
      </c>
      <c r="O20" s="89">
        <f t="shared" si="4"/>
        <v>-6</v>
      </c>
      <c r="P20" s="86">
        <f t="shared" si="4"/>
        <v>-1</v>
      </c>
    </row>
    <row r="21" spans="1:18" ht="24.95" customHeight="1">
      <c r="A21" s="1" t="s">
        <v>18</v>
      </c>
      <c r="B21" s="27">
        <f t="shared" si="5"/>
        <v>501</v>
      </c>
      <c r="C21" s="28">
        <v>229</v>
      </c>
      <c r="D21" s="28">
        <v>272</v>
      </c>
      <c r="E21" s="48">
        <f t="shared" si="2"/>
        <v>318</v>
      </c>
      <c r="F21" s="28">
        <v>150</v>
      </c>
      <c r="G21" s="36">
        <v>168</v>
      </c>
      <c r="H21" s="61" t="s">
        <v>18</v>
      </c>
      <c r="I21" s="27">
        <f t="shared" si="6"/>
        <v>499</v>
      </c>
      <c r="J21" s="28">
        <v>229</v>
      </c>
      <c r="K21" s="28">
        <v>270</v>
      </c>
      <c r="L21" s="48">
        <f t="shared" si="3"/>
        <v>313</v>
      </c>
      <c r="M21" s="28">
        <v>147</v>
      </c>
      <c r="N21" s="36">
        <v>166</v>
      </c>
      <c r="O21" s="89">
        <f t="shared" si="4"/>
        <v>0</v>
      </c>
      <c r="P21" s="86">
        <f t="shared" si="4"/>
        <v>-2</v>
      </c>
    </row>
    <row r="22" spans="1:18" ht="24.95" customHeight="1">
      <c r="A22" s="1" t="s">
        <v>19</v>
      </c>
      <c r="B22" s="27">
        <f t="shared" si="5"/>
        <v>185</v>
      </c>
      <c r="C22" s="28">
        <v>70</v>
      </c>
      <c r="D22" s="28">
        <v>115</v>
      </c>
      <c r="E22" s="48">
        <f t="shared" si="2"/>
        <v>123</v>
      </c>
      <c r="F22" s="28">
        <v>53</v>
      </c>
      <c r="G22" s="36">
        <v>70</v>
      </c>
      <c r="H22" s="61" t="s">
        <v>19</v>
      </c>
      <c r="I22" s="27">
        <f t="shared" si="6"/>
        <v>180</v>
      </c>
      <c r="J22" s="28">
        <v>66</v>
      </c>
      <c r="K22" s="28">
        <v>114</v>
      </c>
      <c r="L22" s="48">
        <f t="shared" si="3"/>
        <v>127</v>
      </c>
      <c r="M22" s="28">
        <v>56</v>
      </c>
      <c r="N22" s="36">
        <v>71</v>
      </c>
      <c r="O22" s="89">
        <f t="shared" si="4"/>
        <v>-4</v>
      </c>
      <c r="P22" s="86">
        <f t="shared" si="4"/>
        <v>-1</v>
      </c>
    </row>
    <row r="23" spans="1:18" ht="24.95" customHeight="1">
      <c r="A23" s="1" t="s">
        <v>20</v>
      </c>
      <c r="B23" s="27">
        <f t="shared" si="5"/>
        <v>247</v>
      </c>
      <c r="C23" s="28">
        <v>148</v>
      </c>
      <c r="D23" s="28">
        <v>99</v>
      </c>
      <c r="E23" s="48">
        <f t="shared" si="2"/>
        <v>60</v>
      </c>
      <c r="F23" s="28">
        <v>27</v>
      </c>
      <c r="G23" s="36">
        <v>33</v>
      </c>
      <c r="H23" s="61" t="s">
        <v>20</v>
      </c>
      <c r="I23" s="27">
        <f t="shared" si="6"/>
        <v>247</v>
      </c>
      <c r="J23" s="28">
        <v>150</v>
      </c>
      <c r="K23" s="28">
        <v>97</v>
      </c>
      <c r="L23" s="48">
        <f t="shared" si="3"/>
        <v>58</v>
      </c>
      <c r="M23" s="28">
        <v>27</v>
      </c>
      <c r="N23" s="36">
        <v>31</v>
      </c>
      <c r="O23" s="89">
        <f t="shared" si="4"/>
        <v>2</v>
      </c>
      <c r="P23" s="86">
        <f t="shared" si="4"/>
        <v>-2</v>
      </c>
    </row>
    <row r="24" spans="1:18" ht="24.95" customHeight="1">
      <c r="A24" s="1" t="s">
        <v>21</v>
      </c>
      <c r="B24" s="27">
        <f t="shared" si="5"/>
        <v>217</v>
      </c>
      <c r="C24" s="28">
        <v>115</v>
      </c>
      <c r="D24" s="28">
        <v>102</v>
      </c>
      <c r="E24" s="48">
        <f t="shared" si="2"/>
        <v>43</v>
      </c>
      <c r="F24" s="28">
        <v>22</v>
      </c>
      <c r="G24" s="36">
        <v>21</v>
      </c>
      <c r="H24" s="61" t="s">
        <v>21</v>
      </c>
      <c r="I24" s="27">
        <f t="shared" si="6"/>
        <v>218</v>
      </c>
      <c r="J24" s="28">
        <v>116</v>
      </c>
      <c r="K24" s="28">
        <v>102</v>
      </c>
      <c r="L24" s="48">
        <f t="shared" si="3"/>
        <v>39</v>
      </c>
      <c r="M24" s="28">
        <v>19</v>
      </c>
      <c r="N24" s="36">
        <v>20</v>
      </c>
      <c r="O24" s="89">
        <f t="shared" si="4"/>
        <v>1</v>
      </c>
      <c r="P24" s="86">
        <f t="shared" si="4"/>
        <v>0</v>
      </c>
    </row>
    <row r="25" spans="1:18" ht="24.95" customHeight="1">
      <c r="A25" s="1" t="s">
        <v>22</v>
      </c>
      <c r="B25" s="27">
        <f t="shared" si="5"/>
        <v>692</v>
      </c>
      <c r="C25" s="28">
        <v>407</v>
      </c>
      <c r="D25" s="28">
        <v>285</v>
      </c>
      <c r="E25" s="48">
        <f t="shared" si="2"/>
        <v>186</v>
      </c>
      <c r="F25" s="28">
        <v>95</v>
      </c>
      <c r="G25" s="36">
        <v>91</v>
      </c>
      <c r="H25" s="61" t="s">
        <v>22</v>
      </c>
      <c r="I25" s="27">
        <f t="shared" si="6"/>
        <v>693</v>
      </c>
      <c r="J25" s="28">
        <v>404</v>
      </c>
      <c r="K25" s="28">
        <v>289</v>
      </c>
      <c r="L25" s="48">
        <f t="shared" si="3"/>
        <v>191</v>
      </c>
      <c r="M25" s="28">
        <v>96</v>
      </c>
      <c r="N25" s="36">
        <v>95</v>
      </c>
      <c r="O25" s="89">
        <f t="shared" si="4"/>
        <v>-3</v>
      </c>
      <c r="P25" s="86">
        <f t="shared" si="4"/>
        <v>4</v>
      </c>
    </row>
    <row r="26" spans="1:18" ht="24.95" customHeight="1">
      <c r="A26" s="1" t="s">
        <v>23</v>
      </c>
      <c r="B26" s="27">
        <f t="shared" si="5"/>
        <v>773</v>
      </c>
      <c r="C26" s="28">
        <v>429</v>
      </c>
      <c r="D26" s="28">
        <v>344</v>
      </c>
      <c r="E26" s="48">
        <f t="shared" si="2"/>
        <v>198</v>
      </c>
      <c r="F26" s="28">
        <v>92</v>
      </c>
      <c r="G26" s="36">
        <v>106</v>
      </c>
      <c r="H26" s="61" t="s">
        <v>23</v>
      </c>
      <c r="I26" s="27">
        <f t="shared" si="6"/>
        <v>786</v>
      </c>
      <c r="J26" s="28">
        <v>436</v>
      </c>
      <c r="K26" s="28">
        <v>350</v>
      </c>
      <c r="L26" s="48">
        <f t="shared" si="3"/>
        <v>191</v>
      </c>
      <c r="M26" s="28">
        <v>89</v>
      </c>
      <c r="N26" s="36">
        <v>102</v>
      </c>
      <c r="O26" s="89">
        <f t="shared" si="4"/>
        <v>7</v>
      </c>
      <c r="P26" s="86">
        <f t="shared" si="4"/>
        <v>6</v>
      </c>
    </row>
    <row r="27" spans="1:18" ht="24.95" customHeight="1">
      <c r="A27" s="1" t="s">
        <v>24</v>
      </c>
      <c r="B27" s="27">
        <f t="shared" si="5"/>
        <v>180</v>
      </c>
      <c r="C27" s="28">
        <v>63</v>
      </c>
      <c r="D27" s="28">
        <v>117</v>
      </c>
      <c r="E27" s="48">
        <f t="shared" si="2"/>
        <v>73</v>
      </c>
      <c r="F27" s="28">
        <v>30</v>
      </c>
      <c r="G27" s="36">
        <v>43</v>
      </c>
      <c r="H27" s="61" t="s">
        <v>24</v>
      </c>
      <c r="I27" s="27">
        <f t="shared" si="6"/>
        <v>177</v>
      </c>
      <c r="J27" s="28">
        <v>62</v>
      </c>
      <c r="K27" s="28">
        <v>115</v>
      </c>
      <c r="L27" s="48">
        <f t="shared" si="3"/>
        <v>73</v>
      </c>
      <c r="M27" s="28">
        <v>29</v>
      </c>
      <c r="N27" s="36">
        <v>44</v>
      </c>
      <c r="O27" s="89">
        <f t="shared" si="4"/>
        <v>-1</v>
      </c>
      <c r="P27" s="86">
        <f t="shared" si="4"/>
        <v>-2</v>
      </c>
    </row>
    <row r="28" spans="1:18" ht="24.95" customHeight="1">
      <c r="A28" s="1" t="s">
        <v>25</v>
      </c>
      <c r="B28" s="27">
        <f t="shared" si="5"/>
        <v>238</v>
      </c>
      <c r="C28" s="28">
        <v>82</v>
      </c>
      <c r="D28" s="28">
        <v>156</v>
      </c>
      <c r="E28" s="48">
        <f t="shared" si="2"/>
        <v>79</v>
      </c>
      <c r="F28" s="28">
        <v>34</v>
      </c>
      <c r="G28" s="36">
        <v>45</v>
      </c>
      <c r="H28" s="61" t="s">
        <v>25</v>
      </c>
      <c r="I28" s="27">
        <f t="shared" si="6"/>
        <v>235</v>
      </c>
      <c r="J28" s="28">
        <v>80</v>
      </c>
      <c r="K28" s="28">
        <v>155</v>
      </c>
      <c r="L28" s="48">
        <f t="shared" si="3"/>
        <v>75</v>
      </c>
      <c r="M28" s="28">
        <v>32</v>
      </c>
      <c r="N28" s="36">
        <v>43</v>
      </c>
      <c r="O28" s="89">
        <f t="shared" si="4"/>
        <v>-2</v>
      </c>
      <c r="P28" s="86">
        <f t="shared" si="4"/>
        <v>-1</v>
      </c>
    </row>
    <row r="29" spans="1:18" ht="24.95" customHeight="1">
      <c r="A29" s="1" t="s">
        <v>67</v>
      </c>
      <c r="B29" s="27">
        <f t="shared" si="5"/>
        <v>114</v>
      </c>
      <c r="C29" s="28">
        <v>34</v>
      </c>
      <c r="D29" s="28">
        <v>80</v>
      </c>
      <c r="E29" s="48">
        <f t="shared" si="2"/>
        <v>84</v>
      </c>
      <c r="F29" s="28">
        <v>32</v>
      </c>
      <c r="G29" s="36">
        <v>52</v>
      </c>
      <c r="H29" s="61" t="s">
        <v>67</v>
      </c>
      <c r="I29" s="27">
        <f t="shared" si="6"/>
        <v>117</v>
      </c>
      <c r="J29" s="28">
        <v>36</v>
      </c>
      <c r="K29" s="28">
        <v>81</v>
      </c>
      <c r="L29" s="48">
        <f t="shared" si="3"/>
        <v>85</v>
      </c>
      <c r="M29" s="28">
        <v>32</v>
      </c>
      <c r="N29" s="36">
        <v>53</v>
      </c>
      <c r="O29" s="89">
        <f t="shared" si="4"/>
        <v>2</v>
      </c>
      <c r="P29" s="86">
        <f t="shared" si="4"/>
        <v>1</v>
      </c>
    </row>
    <row r="30" spans="1:18" ht="27" customHeight="1">
      <c r="A30" s="1" t="s">
        <v>118</v>
      </c>
      <c r="B30" s="27">
        <f t="shared" si="5"/>
        <v>383</v>
      </c>
      <c r="C30" s="28">
        <v>183</v>
      </c>
      <c r="D30" s="28">
        <v>200</v>
      </c>
      <c r="E30" s="48">
        <f t="shared" si="2"/>
        <v>146</v>
      </c>
      <c r="F30" s="28">
        <v>57</v>
      </c>
      <c r="G30" s="36">
        <v>89</v>
      </c>
      <c r="H30" s="62" t="s">
        <v>114</v>
      </c>
      <c r="I30" s="27">
        <f t="shared" si="6"/>
        <v>381</v>
      </c>
      <c r="J30" s="28">
        <v>181</v>
      </c>
      <c r="K30" s="28">
        <v>200</v>
      </c>
      <c r="L30" s="48">
        <f t="shared" si="3"/>
        <v>150</v>
      </c>
      <c r="M30" s="28">
        <v>61</v>
      </c>
      <c r="N30" s="36">
        <v>89</v>
      </c>
      <c r="O30" s="89">
        <f t="shared" si="4"/>
        <v>-2</v>
      </c>
      <c r="P30" s="86">
        <f t="shared" si="4"/>
        <v>0</v>
      </c>
    </row>
    <row r="31" spans="1:18" ht="27" customHeight="1">
      <c r="A31" s="1" t="s">
        <v>119</v>
      </c>
      <c r="B31" s="27">
        <f t="shared" si="5"/>
        <v>532</v>
      </c>
      <c r="C31" s="28">
        <v>368</v>
      </c>
      <c r="D31" s="28">
        <v>164</v>
      </c>
      <c r="E31" s="48">
        <f t="shared" si="2"/>
        <v>142</v>
      </c>
      <c r="F31" s="28">
        <v>61</v>
      </c>
      <c r="G31" s="36">
        <v>81</v>
      </c>
      <c r="H31" s="62" t="s">
        <v>115</v>
      </c>
      <c r="I31" s="27">
        <f t="shared" si="6"/>
        <v>543</v>
      </c>
      <c r="J31" s="28">
        <v>374</v>
      </c>
      <c r="K31" s="28">
        <v>169</v>
      </c>
      <c r="L31" s="48">
        <f t="shared" si="3"/>
        <v>147</v>
      </c>
      <c r="M31" s="28">
        <v>65</v>
      </c>
      <c r="N31" s="36">
        <v>82</v>
      </c>
      <c r="O31" s="89">
        <f t="shared" si="4"/>
        <v>6</v>
      </c>
      <c r="P31" s="86">
        <f t="shared" si="4"/>
        <v>5</v>
      </c>
    </row>
    <row r="32" spans="1:18" ht="27" customHeight="1">
      <c r="A32" s="1" t="s">
        <v>142</v>
      </c>
      <c r="B32" s="27">
        <f t="shared" si="5"/>
        <v>324</v>
      </c>
      <c r="C32" s="28">
        <v>107</v>
      </c>
      <c r="D32" s="28">
        <v>217</v>
      </c>
      <c r="E32" s="48">
        <f t="shared" si="2"/>
        <v>205</v>
      </c>
      <c r="F32" s="28">
        <v>77</v>
      </c>
      <c r="G32" s="36">
        <v>128</v>
      </c>
      <c r="H32" s="62" t="s">
        <v>142</v>
      </c>
      <c r="I32" s="27">
        <f t="shared" si="6"/>
        <v>326</v>
      </c>
      <c r="J32" s="28">
        <v>111</v>
      </c>
      <c r="K32" s="28">
        <v>215</v>
      </c>
      <c r="L32" s="48">
        <f t="shared" si="3"/>
        <v>215</v>
      </c>
      <c r="M32" s="28">
        <v>79</v>
      </c>
      <c r="N32" s="36">
        <v>136</v>
      </c>
      <c r="O32" s="89">
        <f t="shared" si="4"/>
        <v>4</v>
      </c>
      <c r="P32" s="86">
        <f t="shared" si="4"/>
        <v>-2</v>
      </c>
    </row>
    <row r="33" spans="1:16" ht="27" customHeight="1" thickBot="1">
      <c r="A33" s="28" t="s">
        <v>146</v>
      </c>
      <c r="B33" s="27">
        <f t="shared" si="5"/>
        <v>190</v>
      </c>
      <c r="C33" s="38">
        <v>95</v>
      </c>
      <c r="D33" s="38">
        <v>95</v>
      </c>
      <c r="E33" s="48">
        <f t="shared" si="2"/>
        <v>68</v>
      </c>
      <c r="F33" s="38">
        <v>33</v>
      </c>
      <c r="G33" s="39">
        <v>35</v>
      </c>
      <c r="H33" s="63" t="s">
        <v>146</v>
      </c>
      <c r="I33" s="64">
        <f t="shared" si="6"/>
        <v>181</v>
      </c>
      <c r="J33" s="38">
        <v>84</v>
      </c>
      <c r="K33" s="38">
        <v>97</v>
      </c>
      <c r="L33" s="91">
        <f t="shared" si="3"/>
        <v>68</v>
      </c>
      <c r="M33" s="38">
        <v>33</v>
      </c>
      <c r="N33" s="39">
        <v>35</v>
      </c>
      <c r="O33" s="89">
        <f t="shared" si="4"/>
        <v>-11</v>
      </c>
      <c r="P33" s="86">
        <f t="shared" si="4"/>
        <v>2</v>
      </c>
    </row>
    <row r="34" spans="1:16">
      <c r="A34" s="13"/>
    </row>
    <row r="35" spans="1:16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scale="73" fitToHeight="0" orientation="landscape"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sheetPr>
    <pageSetUpPr fitToPage="1"/>
  </sheetPr>
  <dimension ref="A1:S35"/>
  <sheetViews>
    <sheetView workbookViewId="0">
      <selection activeCell="J18" sqref="J18"/>
    </sheetView>
  </sheetViews>
  <sheetFormatPr defaultRowHeight="16.5"/>
  <cols>
    <col min="10" max="10" width="9.5" bestFit="1" customWidth="1"/>
    <col min="12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184</v>
      </c>
      <c r="C3" s="200"/>
      <c r="D3" s="200"/>
      <c r="E3" s="200"/>
      <c r="F3" s="200"/>
      <c r="G3" s="172"/>
      <c r="H3" s="187" t="s">
        <v>27</v>
      </c>
      <c r="I3" s="191" t="s">
        <v>185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96" t="s">
        <v>0</v>
      </c>
      <c r="P4" s="7" t="s">
        <v>1</v>
      </c>
    </row>
    <row r="5" spans="1:19" ht="29.1" customHeight="1">
      <c r="A5" s="8" t="s">
        <v>26</v>
      </c>
      <c r="B5" s="44">
        <f t="shared" ref="B5:G5" si="0">SUM(B6:B33)</f>
        <v>35072</v>
      </c>
      <c r="C5" s="44">
        <f t="shared" si="0"/>
        <v>24586</v>
      </c>
      <c r="D5" s="44">
        <f t="shared" si="0"/>
        <v>10486</v>
      </c>
      <c r="E5" s="44">
        <f t="shared" si="0"/>
        <v>11459</v>
      </c>
      <c r="F5" s="44">
        <f t="shared" si="0"/>
        <v>6165</v>
      </c>
      <c r="G5" s="88">
        <f t="shared" si="0"/>
        <v>5294</v>
      </c>
      <c r="H5" s="59" t="s">
        <v>26</v>
      </c>
      <c r="I5" s="44">
        <f t="shared" ref="I5:N5" si="1">SUM(I6:I33)</f>
        <v>35077</v>
      </c>
      <c r="J5" s="44">
        <f t="shared" si="1"/>
        <v>24541</v>
      </c>
      <c r="K5" s="44">
        <f t="shared" si="1"/>
        <v>10536</v>
      </c>
      <c r="L5" s="44">
        <f t="shared" si="1"/>
        <v>11509</v>
      </c>
      <c r="M5" s="44">
        <f t="shared" si="1"/>
        <v>6195</v>
      </c>
      <c r="N5" s="45">
        <f t="shared" si="1"/>
        <v>5314</v>
      </c>
      <c r="O5" s="33">
        <f>J5-C5</f>
        <v>-45</v>
      </c>
      <c r="P5" s="25">
        <f>K5-D5</f>
        <v>50</v>
      </c>
      <c r="R5" s="67"/>
      <c r="S5" s="67"/>
    </row>
    <row r="6" spans="1:19" ht="24.95" customHeight="1">
      <c r="A6" s="1" t="s">
        <v>3</v>
      </c>
      <c r="B6" s="27">
        <f>C6+D6</f>
        <v>2200</v>
      </c>
      <c r="C6" s="28">
        <v>1309</v>
      </c>
      <c r="D6" s="28">
        <v>891</v>
      </c>
      <c r="E6" s="48">
        <f t="shared" ref="E6:E33" si="2">SUM(F6:G6)</f>
        <v>496</v>
      </c>
      <c r="F6" s="28">
        <v>240</v>
      </c>
      <c r="G6" s="36">
        <v>256</v>
      </c>
      <c r="H6" s="61" t="s">
        <v>3</v>
      </c>
      <c r="I6" s="27">
        <f>J6+K6</f>
        <v>2182</v>
      </c>
      <c r="J6" s="28">
        <v>1295</v>
      </c>
      <c r="K6" s="28">
        <v>887</v>
      </c>
      <c r="L6" s="48">
        <f t="shared" ref="L6:L33" si="3">SUM(M6:N6)</f>
        <v>511</v>
      </c>
      <c r="M6" s="28">
        <v>249</v>
      </c>
      <c r="N6" s="36">
        <v>262</v>
      </c>
      <c r="O6" s="89">
        <f t="shared" ref="O6:P33" si="4">J6-C6</f>
        <v>-14</v>
      </c>
      <c r="P6" s="86">
        <f t="shared" si="4"/>
        <v>-4</v>
      </c>
    </row>
    <row r="7" spans="1:19" ht="24.95" customHeight="1">
      <c r="A7" s="1" t="s">
        <v>4</v>
      </c>
      <c r="B7" s="27">
        <f t="shared" ref="B7:B33" si="5">C7+D7</f>
        <v>2186</v>
      </c>
      <c r="C7" s="28">
        <v>1550</v>
      </c>
      <c r="D7" s="28">
        <v>636</v>
      </c>
      <c r="E7" s="48">
        <f t="shared" si="2"/>
        <v>1050</v>
      </c>
      <c r="F7" s="28">
        <v>591</v>
      </c>
      <c r="G7" s="36">
        <v>459</v>
      </c>
      <c r="H7" s="61" t="s">
        <v>4</v>
      </c>
      <c r="I7" s="27">
        <f t="shared" ref="I7:I33" si="6">J7+K7</f>
        <v>2195</v>
      </c>
      <c r="J7" s="28">
        <v>1556</v>
      </c>
      <c r="K7" s="28">
        <v>639</v>
      </c>
      <c r="L7" s="48">
        <f t="shared" si="3"/>
        <v>1048</v>
      </c>
      <c r="M7" s="28">
        <v>590</v>
      </c>
      <c r="N7" s="36">
        <v>458</v>
      </c>
      <c r="O7" s="89">
        <f t="shared" si="4"/>
        <v>6</v>
      </c>
      <c r="P7" s="86">
        <f t="shared" si="4"/>
        <v>3</v>
      </c>
    </row>
    <row r="8" spans="1:19" ht="24.95" customHeight="1">
      <c r="A8" s="1" t="s">
        <v>5</v>
      </c>
      <c r="B8" s="27">
        <f t="shared" si="5"/>
        <v>7417</v>
      </c>
      <c r="C8" s="28">
        <v>4499</v>
      </c>
      <c r="D8" s="28">
        <v>2918</v>
      </c>
      <c r="E8" s="48">
        <f t="shared" si="2"/>
        <v>4414</v>
      </c>
      <c r="F8" s="28">
        <v>2323</v>
      </c>
      <c r="G8" s="36">
        <v>2091</v>
      </c>
      <c r="H8" s="61" t="s">
        <v>5</v>
      </c>
      <c r="I8" s="27">
        <f t="shared" si="6"/>
        <v>7468</v>
      </c>
      <c r="J8" s="28">
        <v>4513</v>
      </c>
      <c r="K8" s="28">
        <v>2955</v>
      </c>
      <c r="L8" s="48">
        <f t="shared" si="3"/>
        <v>4457</v>
      </c>
      <c r="M8" s="28">
        <v>2351</v>
      </c>
      <c r="N8" s="36">
        <v>2106</v>
      </c>
      <c r="O8" s="89">
        <f t="shared" si="4"/>
        <v>14</v>
      </c>
      <c r="P8" s="86">
        <f t="shared" si="4"/>
        <v>37</v>
      </c>
    </row>
    <row r="9" spans="1:19" ht="24.95" customHeight="1">
      <c r="A9" s="1" t="s">
        <v>61</v>
      </c>
      <c r="B9" s="27">
        <f t="shared" si="5"/>
        <v>2997</v>
      </c>
      <c r="C9" s="28">
        <v>2021</v>
      </c>
      <c r="D9" s="28">
        <v>976</v>
      </c>
      <c r="E9" s="48">
        <f t="shared" si="2"/>
        <v>1124</v>
      </c>
      <c r="F9" s="28">
        <v>624</v>
      </c>
      <c r="G9" s="36">
        <v>500</v>
      </c>
      <c r="H9" s="61" t="s">
        <v>61</v>
      </c>
      <c r="I9" s="27">
        <f t="shared" si="6"/>
        <v>2986</v>
      </c>
      <c r="J9" s="28">
        <v>2014</v>
      </c>
      <c r="K9" s="28">
        <v>972</v>
      </c>
      <c r="L9" s="48">
        <f t="shared" si="3"/>
        <v>1132</v>
      </c>
      <c r="M9" s="28">
        <v>623</v>
      </c>
      <c r="N9" s="36">
        <v>509</v>
      </c>
      <c r="O9" s="89">
        <f t="shared" si="4"/>
        <v>-7</v>
      </c>
      <c r="P9" s="86">
        <f t="shared" si="4"/>
        <v>-4</v>
      </c>
    </row>
    <row r="10" spans="1:19" ht="24.95" customHeight="1">
      <c r="A10" s="1" t="s">
        <v>6</v>
      </c>
      <c r="B10" s="27">
        <f t="shared" si="5"/>
        <v>108</v>
      </c>
      <c r="C10" s="28">
        <v>59</v>
      </c>
      <c r="D10" s="28">
        <v>49</v>
      </c>
      <c r="E10" s="48">
        <f t="shared" si="2"/>
        <v>48</v>
      </c>
      <c r="F10" s="28">
        <v>24</v>
      </c>
      <c r="G10" s="36">
        <v>24</v>
      </c>
      <c r="H10" s="61" t="s">
        <v>6</v>
      </c>
      <c r="I10" s="27">
        <f t="shared" si="6"/>
        <v>105</v>
      </c>
      <c r="J10" s="28">
        <v>57</v>
      </c>
      <c r="K10" s="28">
        <v>48</v>
      </c>
      <c r="L10" s="48">
        <f t="shared" si="3"/>
        <v>49</v>
      </c>
      <c r="M10" s="28">
        <v>24</v>
      </c>
      <c r="N10" s="36">
        <v>25</v>
      </c>
      <c r="O10" s="89">
        <f t="shared" si="4"/>
        <v>-2</v>
      </c>
      <c r="P10" s="86">
        <f t="shared" si="4"/>
        <v>-1</v>
      </c>
    </row>
    <row r="11" spans="1:19" ht="24.95" customHeight="1">
      <c r="A11" s="1" t="s">
        <v>7</v>
      </c>
      <c r="B11" s="27">
        <f t="shared" si="5"/>
        <v>514</v>
      </c>
      <c r="C11" s="28">
        <v>404</v>
      </c>
      <c r="D11" s="28">
        <v>110</v>
      </c>
      <c r="E11" s="48">
        <f t="shared" si="2"/>
        <v>68</v>
      </c>
      <c r="F11" s="28">
        <v>35</v>
      </c>
      <c r="G11" s="36">
        <v>33</v>
      </c>
      <c r="H11" s="61" t="s">
        <v>7</v>
      </c>
      <c r="I11" s="27">
        <f t="shared" si="6"/>
        <v>506</v>
      </c>
      <c r="J11" s="28">
        <v>399</v>
      </c>
      <c r="K11" s="28">
        <v>107</v>
      </c>
      <c r="L11" s="48">
        <f t="shared" si="3"/>
        <v>69</v>
      </c>
      <c r="M11" s="28">
        <v>35</v>
      </c>
      <c r="N11" s="36">
        <v>34</v>
      </c>
      <c r="O11" s="89">
        <f t="shared" si="4"/>
        <v>-5</v>
      </c>
      <c r="P11" s="86">
        <f t="shared" si="4"/>
        <v>-3</v>
      </c>
    </row>
    <row r="12" spans="1:19" ht="24.95" customHeight="1">
      <c r="A12" s="1" t="s">
        <v>8</v>
      </c>
      <c r="B12" s="27">
        <f t="shared" si="5"/>
        <v>1912</v>
      </c>
      <c r="C12" s="28">
        <v>1741</v>
      </c>
      <c r="D12" s="28">
        <v>171</v>
      </c>
      <c r="E12" s="48">
        <f t="shared" si="2"/>
        <v>239</v>
      </c>
      <c r="F12" s="28">
        <v>167</v>
      </c>
      <c r="G12" s="36">
        <v>72</v>
      </c>
      <c r="H12" s="61" t="s">
        <v>8</v>
      </c>
      <c r="I12" s="27">
        <f t="shared" si="6"/>
        <v>1893</v>
      </c>
      <c r="J12" s="28">
        <v>1717</v>
      </c>
      <c r="K12" s="28">
        <v>176</v>
      </c>
      <c r="L12" s="48">
        <f t="shared" si="3"/>
        <v>240</v>
      </c>
      <c r="M12" s="28">
        <v>167</v>
      </c>
      <c r="N12" s="36">
        <v>73</v>
      </c>
      <c r="O12" s="89">
        <f t="shared" si="4"/>
        <v>-24</v>
      </c>
      <c r="P12" s="86">
        <f t="shared" si="4"/>
        <v>5</v>
      </c>
    </row>
    <row r="13" spans="1:19" ht="24.95" customHeight="1">
      <c r="A13" s="1" t="s">
        <v>9</v>
      </c>
      <c r="B13" s="27">
        <f t="shared" si="5"/>
        <v>962</v>
      </c>
      <c r="C13" s="28">
        <v>716</v>
      </c>
      <c r="D13" s="28">
        <v>246</v>
      </c>
      <c r="E13" s="48">
        <f t="shared" si="2"/>
        <v>298</v>
      </c>
      <c r="F13" s="28">
        <v>175</v>
      </c>
      <c r="G13" s="36">
        <v>123</v>
      </c>
      <c r="H13" s="61" t="s">
        <v>9</v>
      </c>
      <c r="I13" s="27">
        <f t="shared" si="6"/>
        <v>988</v>
      </c>
      <c r="J13" s="28">
        <v>740</v>
      </c>
      <c r="K13" s="28">
        <v>248</v>
      </c>
      <c r="L13" s="48">
        <f t="shared" si="3"/>
        <v>301</v>
      </c>
      <c r="M13" s="28">
        <v>180</v>
      </c>
      <c r="N13" s="36">
        <v>121</v>
      </c>
      <c r="O13" s="89">
        <f t="shared" si="4"/>
        <v>24</v>
      </c>
      <c r="P13" s="86">
        <f t="shared" si="4"/>
        <v>2</v>
      </c>
    </row>
    <row r="14" spans="1:19" ht="24.95" customHeight="1">
      <c r="A14" s="1" t="s">
        <v>10</v>
      </c>
      <c r="B14" s="27">
        <f t="shared" si="5"/>
        <v>826</v>
      </c>
      <c r="C14" s="28">
        <v>710</v>
      </c>
      <c r="D14" s="28">
        <v>116</v>
      </c>
      <c r="E14" s="48">
        <f t="shared" si="2"/>
        <v>127</v>
      </c>
      <c r="F14" s="28">
        <v>82</v>
      </c>
      <c r="G14" s="36">
        <v>45</v>
      </c>
      <c r="H14" s="61" t="s">
        <v>10</v>
      </c>
      <c r="I14" s="27">
        <f t="shared" si="6"/>
        <v>834</v>
      </c>
      <c r="J14" s="28">
        <v>718</v>
      </c>
      <c r="K14" s="28">
        <v>116</v>
      </c>
      <c r="L14" s="48">
        <f t="shared" si="3"/>
        <v>127</v>
      </c>
      <c r="M14" s="28">
        <v>82</v>
      </c>
      <c r="N14" s="36">
        <v>45</v>
      </c>
      <c r="O14" s="89">
        <f t="shared" si="4"/>
        <v>8</v>
      </c>
      <c r="P14" s="86">
        <f t="shared" si="4"/>
        <v>0</v>
      </c>
    </row>
    <row r="15" spans="1:19" ht="24.95" customHeight="1">
      <c r="A15" s="1" t="s">
        <v>11</v>
      </c>
      <c r="B15" s="27">
        <f t="shared" si="5"/>
        <v>3586</v>
      </c>
      <c r="C15" s="28">
        <v>2994</v>
      </c>
      <c r="D15" s="28">
        <v>592</v>
      </c>
      <c r="E15" s="48">
        <f t="shared" si="2"/>
        <v>364</v>
      </c>
      <c r="F15" s="28">
        <v>242</v>
      </c>
      <c r="G15" s="36">
        <v>122</v>
      </c>
      <c r="H15" s="61" t="s">
        <v>11</v>
      </c>
      <c r="I15" s="27">
        <f t="shared" si="6"/>
        <v>3553</v>
      </c>
      <c r="J15" s="28">
        <v>2962</v>
      </c>
      <c r="K15" s="28">
        <v>591</v>
      </c>
      <c r="L15" s="48">
        <f t="shared" si="3"/>
        <v>367</v>
      </c>
      <c r="M15" s="28">
        <v>245</v>
      </c>
      <c r="N15" s="36">
        <v>122</v>
      </c>
      <c r="O15" s="89">
        <f t="shared" si="4"/>
        <v>-32</v>
      </c>
      <c r="P15" s="86">
        <f t="shared" si="4"/>
        <v>-1</v>
      </c>
    </row>
    <row r="16" spans="1:19" ht="24.95" customHeight="1">
      <c r="A16" s="1" t="s">
        <v>12</v>
      </c>
      <c r="B16" s="27">
        <f t="shared" si="5"/>
        <v>2987</v>
      </c>
      <c r="C16" s="28">
        <v>2564</v>
      </c>
      <c r="D16" s="28">
        <v>423</v>
      </c>
      <c r="E16" s="48">
        <f t="shared" si="2"/>
        <v>553</v>
      </c>
      <c r="F16" s="28">
        <v>357</v>
      </c>
      <c r="G16" s="36">
        <v>196</v>
      </c>
      <c r="H16" s="61" t="s">
        <v>12</v>
      </c>
      <c r="I16" s="27">
        <f t="shared" si="6"/>
        <v>2970</v>
      </c>
      <c r="J16" s="28">
        <v>2550</v>
      </c>
      <c r="K16" s="28">
        <v>420</v>
      </c>
      <c r="L16" s="48">
        <f t="shared" si="3"/>
        <v>549</v>
      </c>
      <c r="M16" s="28">
        <v>352</v>
      </c>
      <c r="N16" s="36">
        <v>197</v>
      </c>
      <c r="O16" s="89">
        <f t="shared" si="4"/>
        <v>-14</v>
      </c>
      <c r="P16" s="86">
        <f t="shared" si="4"/>
        <v>-3</v>
      </c>
    </row>
    <row r="17" spans="1:18" ht="24.95" customHeight="1">
      <c r="A17" s="1" t="s">
        <v>13</v>
      </c>
      <c r="B17" s="27">
        <f t="shared" si="5"/>
        <v>1609</v>
      </c>
      <c r="C17" s="28">
        <v>1460</v>
      </c>
      <c r="D17" s="28">
        <v>149</v>
      </c>
      <c r="E17" s="48">
        <f t="shared" si="2"/>
        <v>168</v>
      </c>
      <c r="F17" s="28">
        <v>127</v>
      </c>
      <c r="G17" s="36">
        <v>41</v>
      </c>
      <c r="H17" s="61" t="s">
        <v>13</v>
      </c>
      <c r="I17" s="27">
        <f t="shared" si="6"/>
        <v>1610</v>
      </c>
      <c r="J17" s="28">
        <v>1461</v>
      </c>
      <c r="K17" s="28">
        <v>149</v>
      </c>
      <c r="L17" s="48">
        <f t="shared" si="3"/>
        <v>174</v>
      </c>
      <c r="M17" s="28">
        <v>131</v>
      </c>
      <c r="N17" s="36">
        <v>43</v>
      </c>
      <c r="O17" s="89">
        <f t="shared" si="4"/>
        <v>1</v>
      </c>
      <c r="P17" s="86">
        <f t="shared" si="4"/>
        <v>0</v>
      </c>
    </row>
    <row r="18" spans="1:18" ht="24.95" customHeight="1">
      <c r="A18" s="1" t="s">
        <v>116</v>
      </c>
      <c r="B18" s="27">
        <f t="shared" si="5"/>
        <v>138</v>
      </c>
      <c r="C18" s="28">
        <v>59</v>
      </c>
      <c r="D18" s="28">
        <v>79</v>
      </c>
      <c r="E18" s="48">
        <f t="shared" si="2"/>
        <v>57</v>
      </c>
      <c r="F18" s="28">
        <v>22</v>
      </c>
      <c r="G18" s="36">
        <v>35</v>
      </c>
      <c r="H18" s="61" t="s">
        <v>116</v>
      </c>
      <c r="I18" s="27">
        <f t="shared" si="6"/>
        <v>137</v>
      </c>
      <c r="J18" s="28">
        <v>60</v>
      </c>
      <c r="K18" s="28">
        <v>77</v>
      </c>
      <c r="L18" s="48">
        <f t="shared" si="3"/>
        <v>60</v>
      </c>
      <c r="M18" s="28">
        <v>23</v>
      </c>
      <c r="N18" s="36">
        <v>37</v>
      </c>
      <c r="O18" s="89">
        <f t="shared" si="4"/>
        <v>1</v>
      </c>
      <c r="P18" s="86">
        <f t="shared" si="4"/>
        <v>-2</v>
      </c>
    </row>
    <row r="19" spans="1:18" ht="24.95" customHeight="1">
      <c r="A19" s="1" t="s">
        <v>14</v>
      </c>
      <c r="B19" s="27">
        <f t="shared" si="5"/>
        <v>2071</v>
      </c>
      <c r="C19" s="28">
        <v>1664</v>
      </c>
      <c r="D19" s="28">
        <v>407</v>
      </c>
      <c r="E19" s="48">
        <f t="shared" si="2"/>
        <v>154</v>
      </c>
      <c r="F19" s="28">
        <v>100</v>
      </c>
      <c r="G19" s="36">
        <v>54</v>
      </c>
      <c r="H19" s="61" t="s">
        <v>14</v>
      </c>
      <c r="I19" s="27">
        <f t="shared" si="6"/>
        <v>2076</v>
      </c>
      <c r="J19" s="28">
        <v>1668</v>
      </c>
      <c r="K19" s="28">
        <v>408</v>
      </c>
      <c r="L19" s="48">
        <f t="shared" si="3"/>
        <v>151</v>
      </c>
      <c r="M19" s="28">
        <v>98</v>
      </c>
      <c r="N19" s="36">
        <v>53</v>
      </c>
      <c r="O19" s="89">
        <f t="shared" si="4"/>
        <v>4</v>
      </c>
      <c r="P19" s="86">
        <f t="shared" si="4"/>
        <v>1</v>
      </c>
      <c r="R19" s="21"/>
    </row>
    <row r="20" spans="1:18" ht="24.95" customHeight="1">
      <c r="A20" s="1" t="s">
        <v>17</v>
      </c>
      <c r="B20" s="27">
        <f t="shared" si="5"/>
        <v>976</v>
      </c>
      <c r="C20" s="28">
        <v>507</v>
      </c>
      <c r="D20" s="28">
        <v>469</v>
      </c>
      <c r="E20" s="48">
        <f t="shared" si="2"/>
        <v>567</v>
      </c>
      <c r="F20" s="28">
        <v>291</v>
      </c>
      <c r="G20" s="36">
        <v>276</v>
      </c>
      <c r="H20" s="61" t="s">
        <v>17</v>
      </c>
      <c r="I20" s="27">
        <f t="shared" si="6"/>
        <v>984</v>
      </c>
      <c r="J20" s="28">
        <v>513</v>
      </c>
      <c r="K20" s="28">
        <v>471</v>
      </c>
      <c r="L20" s="48">
        <f t="shared" si="3"/>
        <v>556</v>
      </c>
      <c r="M20" s="28">
        <v>289</v>
      </c>
      <c r="N20" s="36">
        <v>267</v>
      </c>
      <c r="O20" s="89">
        <f t="shared" si="4"/>
        <v>6</v>
      </c>
      <c r="P20" s="86">
        <f t="shared" si="4"/>
        <v>2</v>
      </c>
    </row>
    <row r="21" spans="1:18" ht="24.95" customHeight="1">
      <c r="A21" s="1" t="s">
        <v>18</v>
      </c>
      <c r="B21" s="27">
        <f t="shared" si="5"/>
        <v>499</v>
      </c>
      <c r="C21" s="28">
        <v>229</v>
      </c>
      <c r="D21" s="28">
        <v>270</v>
      </c>
      <c r="E21" s="48">
        <f t="shared" si="2"/>
        <v>313</v>
      </c>
      <c r="F21" s="28">
        <v>147</v>
      </c>
      <c r="G21" s="36">
        <v>166</v>
      </c>
      <c r="H21" s="61" t="s">
        <v>18</v>
      </c>
      <c r="I21" s="27">
        <f t="shared" si="6"/>
        <v>494</v>
      </c>
      <c r="J21" s="28">
        <v>233</v>
      </c>
      <c r="K21" s="28">
        <v>261</v>
      </c>
      <c r="L21" s="48">
        <f t="shared" si="3"/>
        <v>310</v>
      </c>
      <c r="M21" s="28">
        <v>144</v>
      </c>
      <c r="N21" s="36">
        <v>166</v>
      </c>
      <c r="O21" s="89">
        <f t="shared" si="4"/>
        <v>4</v>
      </c>
      <c r="P21" s="86">
        <f t="shared" si="4"/>
        <v>-9</v>
      </c>
    </row>
    <row r="22" spans="1:18" ht="24.95" customHeight="1">
      <c r="A22" s="1" t="s">
        <v>19</v>
      </c>
      <c r="B22" s="27">
        <f t="shared" si="5"/>
        <v>180</v>
      </c>
      <c r="C22" s="28">
        <v>66</v>
      </c>
      <c r="D22" s="28">
        <v>114</v>
      </c>
      <c r="E22" s="48">
        <f t="shared" si="2"/>
        <v>127</v>
      </c>
      <c r="F22" s="28">
        <v>56</v>
      </c>
      <c r="G22" s="36">
        <v>71</v>
      </c>
      <c r="H22" s="61" t="s">
        <v>19</v>
      </c>
      <c r="I22" s="27">
        <f t="shared" si="6"/>
        <v>188</v>
      </c>
      <c r="J22" s="28">
        <v>71</v>
      </c>
      <c r="K22" s="28">
        <v>117</v>
      </c>
      <c r="L22" s="48">
        <f t="shared" si="3"/>
        <v>127</v>
      </c>
      <c r="M22" s="28">
        <v>56</v>
      </c>
      <c r="N22" s="36">
        <v>71</v>
      </c>
      <c r="O22" s="89">
        <f t="shared" si="4"/>
        <v>5</v>
      </c>
      <c r="P22" s="86">
        <f t="shared" si="4"/>
        <v>3</v>
      </c>
    </row>
    <row r="23" spans="1:18" ht="24.95" customHeight="1">
      <c r="A23" s="1" t="s">
        <v>20</v>
      </c>
      <c r="B23" s="27">
        <f t="shared" si="5"/>
        <v>247</v>
      </c>
      <c r="C23" s="28">
        <v>150</v>
      </c>
      <c r="D23" s="28">
        <v>97</v>
      </c>
      <c r="E23" s="48">
        <f t="shared" si="2"/>
        <v>58</v>
      </c>
      <c r="F23" s="28">
        <v>27</v>
      </c>
      <c r="G23" s="36">
        <v>31</v>
      </c>
      <c r="H23" s="61" t="s">
        <v>20</v>
      </c>
      <c r="I23" s="27">
        <f t="shared" si="6"/>
        <v>251</v>
      </c>
      <c r="J23" s="28">
        <v>152</v>
      </c>
      <c r="K23" s="28">
        <v>99</v>
      </c>
      <c r="L23" s="48">
        <f t="shared" si="3"/>
        <v>57</v>
      </c>
      <c r="M23" s="28">
        <v>27</v>
      </c>
      <c r="N23" s="36">
        <v>30</v>
      </c>
      <c r="O23" s="89">
        <f t="shared" si="4"/>
        <v>2</v>
      </c>
      <c r="P23" s="86">
        <f t="shared" si="4"/>
        <v>2</v>
      </c>
    </row>
    <row r="24" spans="1:18" ht="24.95" customHeight="1">
      <c r="A24" s="1" t="s">
        <v>21</v>
      </c>
      <c r="B24" s="27">
        <f t="shared" si="5"/>
        <v>218</v>
      </c>
      <c r="C24" s="28">
        <v>116</v>
      </c>
      <c r="D24" s="28">
        <v>102</v>
      </c>
      <c r="E24" s="48">
        <f t="shared" si="2"/>
        <v>39</v>
      </c>
      <c r="F24" s="28">
        <v>19</v>
      </c>
      <c r="G24" s="36">
        <v>20</v>
      </c>
      <c r="H24" s="61" t="s">
        <v>21</v>
      </c>
      <c r="I24" s="27">
        <f t="shared" si="6"/>
        <v>214</v>
      </c>
      <c r="J24" s="28">
        <v>112</v>
      </c>
      <c r="K24" s="28">
        <v>102</v>
      </c>
      <c r="L24" s="48">
        <f t="shared" si="3"/>
        <v>41</v>
      </c>
      <c r="M24" s="28">
        <v>20</v>
      </c>
      <c r="N24" s="36">
        <v>21</v>
      </c>
      <c r="O24" s="89">
        <f t="shared" si="4"/>
        <v>-4</v>
      </c>
      <c r="P24" s="86">
        <f t="shared" si="4"/>
        <v>0</v>
      </c>
    </row>
    <row r="25" spans="1:18" ht="24.95" customHeight="1">
      <c r="A25" s="1" t="s">
        <v>22</v>
      </c>
      <c r="B25" s="27">
        <f t="shared" si="5"/>
        <v>693</v>
      </c>
      <c r="C25" s="28">
        <v>404</v>
      </c>
      <c r="D25" s="28">
        <v>289</v>
      </c>
      <c r="E25" s="48">
        <f t="shared" si="2"/>
        <v>191</v>
      </c>
      <c r="F25" s="28">
        <v>96</v>
      </c>
      <c r="G25" s="36">
        <v>95</v>
      </c>
      <c r="H25" s="61" t="s">
        <v>22</v>
      </c>
      <c r="I25" s="27">
        <f t="shared" si="6"/>
        <v>691</v>
      </c>
      <c r="J25" s="28">
        <v>402</v>
      </c>
      <c r="K25" s="28">
        <v>289</v>
      </c>
      <c r="L25" s="48">
        <f t="shared" si="3"/>
        <v>183</v>
      </c>
      <c r="M25" s="28">
        <v>91</v>
      </c>
      <c r="N25" s="36">
        <v>92</v>
      </c>
      <c r="O25" s="89">
        <f t="shared" si="4"/>
        <v>-2</v>
      </c>
      <c r="P25" s="86">
        <f t="shared" si="4"/>
        <v>0</v>
      </c>
    </row>
    <row r="26" spans="1:18" ht="24.95" customHeight="1">
      <c r="A26" s="1" t="s">
        <v>23</v>
      </c>
      <c r="B26" s="27">
        <f t="shared" si="5"/>
        <v>786</v>
      </c>
      <c r="C26" s="28">
        <v>436</v>
      </c>
      <c r="D26" s="28">
        <v>350</v>
      </c>
      <c r="E26" s="48">
        <f t="shared" si="2"/>
        <v>191</v>
      </c>
      <c r="F26" s="28">
        <v>89</v>
      </c>
      <c r="G26" s="36">
        <v>102</v>
      </c>
      <c r="H26" s="61" t="s">
        <v>23</v>
      </c>
      <c r="I26" s="27">
        <f t="shared" si="6"/>
        <v>781</v>
      </c>
      <c r="J26" s="28">
        <v>427</v>
      </c>
      <c r="K26" s="28">
        <v>354</v>
      </c>
      <c r="L26" s="48">
        <f t="shared" si="3"/>
        <v>181</v>
      </c>
      <c r="M26" s="28">
        <v>83</v>
      </c>
      <c r="N26" s="36">
        <v>98</v>
      </c>
      <c r="O26" s="89">
        <f t="shared" si="4"/>
        <v>-9</v>
      </c>
      <c r="P26" s="86">
        <f t="shared" si="4"/>
        <v>4</v>
      </c>
    </row>
    <row r="27" spans="1:18" ht="24.95" customHeight="1">
      <c r="A27" s="1" t="s">
        <v>24</v>
      </c>
      <c r="B27" s="27">
        <f t="shared" si="5"/>
        <v>177</v>
      </c>
      <c r="C27" s="28">
        <v>62</v>
      </c>
      <c r="D27" s="28">
        <v>115</v>
      </c>
      <c r="E27" s="48">
        <f t="shared" si="2"/>
        <v>73</v>
      </c>
      <c r="F27" s="28">
        <v>29</v>
      </c>
      <c r="G27" s="36">
        <v>44</v>
      </c>
      <c r="H27" s="61" t="s">
        <v>24</v>
      </c>
      <c r="I27" s="27">
        <f t="shared" si="6"/>
        <v>177</v>
      </c>
      <c r="J27" s="28">
        <v>64</v>
      </c>
      <c r="K27" s="28">
        <v>113</v>
      </c>
      <c r="L27" s="48">
        <f t="shared" si="3"/>
        <v>73</v>
      </c>
      <c r="M27" s="28">
        <v>29</v>
      </c>
      <c r="N27" s="36">
        <v>44</v>
      </c>
      <c r="O27" s="89">
        <f t="shared" si="4"/>
        <v>2</v>
      </c>
      <c r="P27" s="86">
        <f t="shared" si="4"/>
        <v>-2</v>
      </c>
    </row>
    <row r="28" spans="1:18" ht="24.95" customHeight="1">
      <c r="A28" s="1" t="s">
        <v>25</v>
      </c>
      <c r="B28" s="27">
        <f t="shared" si="5"/>
        <v>235</v>
      </c>
      <c r="C28" s="28">
        <v>80</v>
      </c>
      <c r="D28" s="28">
        <v>155</v>
      </c>
      <c r="E28" s="48">
        <f t="shared" si="2"/>
        <v>75</v>
      </c>
      <c r="F28" s="28">
        <v>32</v>
      </c>
      <c r="G28" s="36">
        <v>43</v>
      </c>
      <c r="H28" s="61" t="s">
        <v>25</v>
      </c>
      <c r="I28" s="27">
        <f t="shared" si="6"/>
        <v>230</v>
      </c>
      <c r="J28" s="28">
        <v>77</v>
      </c>
      <c r="K28" s="28">
        <v>153</v>
      </c>
      <c r="L28" s="48">
        <f t="shared" si="3"/>
        <v>75</v>
      </c>
      <c r="M28" s="28">
        <v>33</v>
      </c>
      <c r="N28" s="36">
        <v>42</v>
      </c>
      <c r="O28" s="89">
        <f t="shared" si="4"/>
        <v>-3</v>
      </c>
      <c r="P28" s="86">
        <f t="shared" si="4"/>
        <v>-2</v>
      </c>
    </row>
    <row r="29" spans="1:18" ht="24.95" customHeight="1">
      <c r="A29" s="1" t="s">
        <v>67</v>
      </c>
      <c r="B29" s="27">
        <f t="shared" si="5"/>
        <v>117</v>
      </c>
      <c r="C29" s="28">
        <v>36</v>
      </c>
      <c r="D29" s="28">
        <v>81</v>
      </c>
      <c r="E29" s="48">
        <f t="shared" si="2"/>
        <v>85</v>
      </c>
      <c r="F29" s="28">
        <v>32</v>
      </c>
      <c r="G29" s="36">
        <v>53</v>
      </c>
      <c r="H29" s="61" t="s">
        <v>67</v>
      </c>
      <c r="I29" s="27">
        <f t="shared" si="6"/>
        <v>115</v>
      </c>
      <c r="J29" s="28">
        <v>34</v>
      </c>
      <c r="K29" s="28">
        <v>81</v>
      </c>
      <c r="L29" s="48">
        <f t="shared" si="3"/>
        <v>91</v>
      </c>
      <c r="M29" s="28">
        <v>33</v>
      </c>
      <c r="N29" s="36">
        <v>58</v>
      </c>
      <c r="O29" s="89">
        <f t="shared" si="4"/>
        <v>-2</v>
      </c>
      <c r="P29" s="86">
        <f t="shared" si="4"/>
        <v>0</v>
      </c>
    </row>
    <row r="30" spans="1:18" ht="27" customHeight="1">
      <c r="A30" s="1" t="s">
        <v>118</v>
      </c>
      <c r="B30" s="27">
        <f t="shared" si="5"/>
        <v>381</v>
      </c>
      <c r="C30" s="28">
        <v>181</v>
      </c>
      <c r="D30" s="28">
        <v>200</v>
      </c>
      <c r="E30" s="48">
        <f t="shared" si="2"/>
        <v>150</v>
      </c>
      <c r="F30" s="28">
        <v>61</v>
      </c>
      <c r="G30" s="36">
        <v>89</v>
      </c>
      <c r="H30" s="62" t="s">
        <v>114</v>
      </c>
      <c r="I30" s="27">
        <f t="shared" si="6"/>
        <v>393</v>
      </c>
      <c r="J30" s="28">
        <v>181</v>
      </c>
      <c r="K30" s="28">
        <v>212</v>
      </c>
      <c r="L30" s="48">
        <f t="shared" si="3"/>
        <v>148</v>
      </c>
      <c r="M30" s="28">
        <v>58</v>
      </c>
      <c r="N30" s="36">
        <v>90</v>
      </c>
      <c r="O30" s="89">
        <f t="shared" si="4"/>
        <v>0</v>
      </c>
      <c r="P30" s="86">
        <f t="shared" si="4"/>
        <v>12</v>
      </c>
    </row>
    <row r="31" spans="1:18" ht="27" customHeight="1">
      <c r="A31" s="1" t="s">
        <v>119</v>
      </c>
      <c r="B31" s="27">
        <f t="shared" si="5"/>
        <v>543</v>
      </c>
      <c r="C31" s="28">
        <v>374</v>
      </c>
      <c r="D31" s="28">
        <v>169</v>
      </c>
      <c r="E31" s="48">
        <f t="shared" si="2"/>
        <v>147</v>
      </c>
      <c r="F31" s="28">
        <v>65</v>
      </c>
      <c r="G31" s="36">
        <v>82</v>
      </c>
      <c r="H31" s="62" t="s">
        <v>115</v>
      </c>
      <c r="I31" s="27">
        <f t="shared" si="6"/>
        <v>547</v>
      </c>
      <c r="J31" s="28">
        <v>371</v>
      </c>
      <c r="K31" s="28">
        <v>176</v>
      </c>
      <c r="L31" s="48">
        <f t="shared" si="3"/>
        <v>148</v>
      </c>
      <c r="M31" s="28">
        <v>66</v>
      </c>
      <c r="N31" s="36">
        <v>82</v>
      </c>
      <c r="O31" s="89">
        <f t="shared" si="4"/>
        <v>-3</v>
      </c>
      <c r="P31" s="86">
        <f t="shared" si="4"/>
        <v>7</v>
      </c>
    </row>
    <row r="32" spans="1:18" ht="27" customHeight="1">
      <c r="A32" s="1" t="s">
        <v>142</v>
      </c>
      <c r="B32" s="27">
        <f t="shared" si="5"/>
        <v>326</v>
      </c>
      <c r="C32" s="28">
        <v>111</v>
      </c>
      <c r="D32" s="28">
        <v>215</v>
      </c>
      <c r="E32" s="48">
        <f t="shared" si="2"/>
        <v>215</v>
      </c>
      <c r="F32" s="28">
        <v>79</v>
      </c>
      <c r="G32" s="36">
        <v>136</v>
      </c>
      <c r="H32" s="62" t="s">
        <v>142</v>
      </c>
      <c r="I32" s="27">
        <f t="shared" si="6"/>
        <v>330</v>
      </c>
      <c r="J32" s="28">
        <v>113</v>
      </c>
      <c r="K32" s="28">
        <v>217</v>
      </c>
      <c r="L32" s="48">
        <f t="shared" si="3"/>
        <v>216</v>
      </c>
      <c r="M32" s="28">
        <v>82</v>
      </c>
      <c r="N32" s="36">
        <v>134</v>
      </c>
      <c r="O32" s="89">
        <f t="shared" si="4"/>
        <v>2</v>
      </c>
      <c r="P32" s="86">
        <f t="shared" si="4"/>
        <v>2</v>
      </c>
    </row>
    <row r="33" spans="1:16" ht="27" customHeight="1" thickBot="1">
      <c r="A33" s="28" t="s">
        <v>146</v>
      </c>
      <c r="B33" s="27">
        <f t="shared" si="5"/>
        <v>181</v>
      </c>
      <c r="C33" s="38">
        <v>84</v>
      </c>
      <c r="D33" s="38">
        <v>97</v>
      </c>
      <c r="E33" s="48">
        <f t="shared" si="2"/>
        <v>68</v>
      </c>
      <c r="F33" s="38">
        <v>33</v>
      </c>
      <c r="G33" s="39">
        <v>35</v>
      </c>
      <c r="H33" s="63" t="s">
        <v>146</v>
      </c>
      <c r="I33" s="64">
        <f t="shared" si="6"/>
        <v>179</v>
      </c>
      <c r="J33" s="38">
        <v>81</v>
      </c>
      <c r="K33" s="38">
        <v>98</v>
      </c>
      <c r="L33" s="91">
        <f t="shared" si="3"/>
        <v>68</v>
      </c>
      <c r="M33" s="38">
        <v>34</v>
      </c>
      <c r="N33" s="39">
        <v>34</v>
      </c>
      <c r="O33" s="89">
        <f t="shared" si="4"/>
        <v>-3</v>
      </c>
      <c r="P33" s="86">
        <f t="shared" si="4"/>
        <v>1</v>
      </c>
    </row>
    <row r="34" spans="1:16">
      <c r="A34" s="13"/>
    </row>
    <row r="35" spans="1:16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scale="73" fitToHeight="0" orientation="landscape"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dimension ref="A1:S35"/>
  <sheetViews>
    <sheetView workbookViewId="0">
      <selection activeCell="P5" sqref="P5"/>
    </sheetView>
  </sheetViews>
  <sheetFormatPr defaultRowHeight="16.5"/>
  <cols>
    <col min="10" max="10" width="9.5" bestFit="1" customWidth="1"/>
    <col min="12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185</v>
      </c>
      <c r="C3" s="200"/>
      <c r="D3" s="200"/>
      <c r="E3" s="200"/>
      <c r="F3" s="200"/>
      <c r="G3" s="172"/>
      <c r="H3" s="187" t="s">
        <v>27</v>
      </c>
      <c r="I3" s="191" t="s">
        <v>186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97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44">
        <f t="shared" ref="B5:G5" si="0">SUM(B6:B33)</f>
        <v>35077</v>
      </c>
      <c r="C5" s="44">
        <f t="shared" si="0"/>
        <v>24541</v>
      </c>
      <c r="D5" s="44">
        <f t="shared" si="0"/>
        <v>10536</v>
      </c>
      <c r="E5" s="44">
        <f t="shared" si="0"/>
        <v>11509</v>
      </c>
      <c r="F5" s="44">
        <f t="shared" si="0"/>
        <v>6195</v>
      </c>
      <c r="G5" s="88">
        <f t="shared" si="0"/>
        <v>5314</v>
      </c>
      <c r="H5" s="59" t="s">
        <v>26</v>
      </c>
      <c r="I5" s="44">
        <f t="shared" ref="I5:N5" si="1">SUM(I6:I33)</f>
        <v>35096</v>
      </c>
      <c r="J5" s="44">
        <f t="shared" si="1"/>
        <v>24523</v>
      </c>
      <c r="K5" s="44">
        <f t="shared" si="1"/>
        <v>10573</v>
      </c>
      <c r="L5" s="44">
        <f t="shared" si="1"/>
        <v>11539</v>
      </c>
      <c r="M5" s="44">
        <f t="shared" si="1"/>
        <v>6214</v>
      </c>
      <c r="N5" s="45">
        <f t="shared" si="1"/>
        <v>5325</v>
      </c>
      <c r="O5" s="33">
        <f>J5-C5</f>
        <v>-18</v>
      </c>
      <c r="P5" s="25">
        <f>K5-D5</f>
        <v>37</v>
      </c>
      <c r="Q5" s="100">
        <f>I5+L5</f>
        <v>46635</v>
      </c>
      <c r="R5" s="67"/>
      <c r="S5" s="67"/>
    </row>
    <row r="6" spans="1:19" ht="24.95" customHeight="1">
      <c r="A6" s="1" t="s">
        <v>3</v>
      </c>
      <c r="B6" s="27">
        <f>C6+D6</f>
        <v>2182</v>
      </c>
      <c r="C6" s="28">
        <v>1295</v>
      </c>
      <c r="D6" s="28">
        <v>887</v>
      </c>
      <c r="E6" s="48">
        <f t="shared" ref="E6:E33" si="2">SUM(F6:G6)</f>
        <v>511</v>
      </c>
      <c r="F6" s="28">
        <v>249</v>
      </c>
      <c r="G6" s="36">
        <v>262</v>
      </c>
      <c r="H6" s="61" t="s">
        <v>3</v>
      </c>
      <c r="I6" s="27">
        <f>J6+K6</f>
        <v>2172</v>
      </c>
      <c r="J6" s="28">
        <v>1294</v>
      </c>
      <c r="K6" s="28">
        <v>878</v>
      </c>
      <c r="L6" s="48">
        <f t="shared" ref="L6:L33" si="3">SUM(M6:N6)</f>
        <v>512</v>
      </c>
      <c r="M6" s="28">
        <v>249</v>
      </c>
      <c r="N6" s="36">
        <v>263</v>
      </c>
      <c r="O6" s="89">
        <f t="shared" ref="O6:P33" si="4">J6-C6</f>
        <v>-1</v>
      </c>
      <c r="P6" s="86">
        <f t="shared" si="4"/>
        <v>-9</v>
      </c>
      <c r="Q6" s="101">
        <f>I6+L6</f>
        <v>2684</v>
      </c>
    </row>
    <row r="7" spans="1:19" ht="24.95" customHeight="1">
      <c r="A7" s="1" t="s">
        <v>4</v>
      </c>
      <c r="B7" s="27">
        <f t="shared" ref="B7:B33" si="5">C7+D7</f>
        <v>2195</v>
      </c>
      <c r="C7" s="28">
        <v>1556</v>
      </c>
      <c r="D7" s="28">
        <v>639</v>
      </c>
      <c r="E7" s="48">
        <f t="shared" si="2"/>
        <v>1048</v>
      </c>
      <c r="F7" s="28">
        <v>590</v>
      </c>
      <c r="G7" s="36">
        <v>458</v>
      </c>
      <c r="H7" s="61" t="s">
        <v>4</v>
      </c>
      <c r="I7" s="27">
        <f t="shared" ref="I7:I33" si="6">J7+K7</f>
        <v>2194</v>
      </c>
      <c r="J7" s="28">
        <v>1556</v>
      </c>
      <c r="K7" s="28">
        <v>638</v>
      </c>
      <c r="L7" s="48">
        <f t="shared" si="3"/>
        <v>1051</v>
      </c>
      <c r="M7" s="28">
        <v>590</v>
      </c>
      <c r="N7" s="36">
        <v>461</v>
      </c>
      <c r="O7" s="89">
        <f t="shared" si="4"/>
        <v>0</v>
      </c>
      <c r="P7" s="86">
        <f t="shared" si="4"/>
        <v>-1</v>
      </c>
      <c r="Q7" s="101">
        <f t="shared" ref="Q7:Q33" si="7">I7+L7</f>
        <v>3245</v>
      </c>
    </row>
    <row r="8" spans="1:19" ht="24.95" customHeight="1">
      <c r="A8" s="1" t="s">
        <v>5</v>
      </c>
      <c r="B8" s="27">
        <f t="shared" si="5"/>
        <v>7468</v>
      </c>
      <c r="C8" s="28">
        <v>4513</v>
      </c>
      <c r="D8" s="28">
        <v>2955</v>
      </c>
      <c r="E8" s="48">
        <f t="shared" si="2"/>
        <v>4457</v>
      </c>
      <c r="F8" s="28">
        <v>2351</v>
      </c>
      <c r="G8" s="36">
        <v>2106</v>
      </c>
      <c r="H8" s="61" t="s">
        <v>5</v>
      </c>
      <c r="I8" s="27">
        <f t="shared" si="6"/>
        <v>7475</v>
      </c>
      <c r="J8" s="28">
        <v>4504</v>
      </c>
      <c r="K8" s="28">
        <v>2971</v>
      </c>
      <c r="L8" s="48">
        <f t="shared" si="3"/>
        <v>4498</v>
      </c>
      <c r="M8" s="28">
        <v>2375</v>
      </c>
      <c r="N8" s="36">
        <v>2123</v>
      </c>
      <c r="O8" s="89">
        <f t="shared" si="4"/>
        <v>-9</v>
      </c>
      <c r="P8" s="86">
        <f t="shared" si="4"/>
        <v>16</v>
      </c>
      <c r="Q8" s="101">
        <f t="shared" si="7"/>
        <v>11973</v>
      </c>
    </row>
    <row r="9" spans="1:19" ht="24.95" customHeight="1">
      <c r="A9" s="1" t="s">
        <v>61</v>
      </c>
      <c r="B9" s="27">
        <f t="shared" si="5"/>
        <v>2986</v>
      </c>
      <c r="C9" s="28">
        <v>2014</v>
      </c>
      <c r="D9" s="28">
        <v>972</v>
      </c>
      <c r="E9" s="48">
        <f t="shared" si="2"/>
        <v>1132</v>
      </c>
      <c r="F9" s="28">
        <v>623</v>
      </c>
      <c r="G9" s="36">
        <v>509</v>
      </c>
      <c r="H9" s="61" t="s">
        <v>61</v>
      </c>
      <c r="I9" s="27">
        <f t="shared" si="6"/>
        <v>2989</v>
      </c>
      <c r="J9" s="28">
        <v>2004</v>
      </c>
      <c r="K9" s="28">
        <v>985</v>
      </c>
      <c r="L9" s="48">
        <f t="shared" si="3"/>
        <v>1139</v>
      </c>
      <c r="M9" s="28">
        <v>631</v>
      </c>
      <c r="N9" s="36">
        <v>508</v>
      </c>
      <c r="O9" s="89">
        <f t="shared" si="4"/>
        <v>-10</v>
      </c>
      <c r="P9" s="86">
        <f t="shared" si="4"/>
        <v>13</v>
      </c>
      <c r="Q9" s="101">
        <f t="shared" si="7"/>
        <v>4128</v>
      </c>
    </row>
    <row r="10" spans="1:19" ht="24.95" customHeight="1">
      <c r="A10" s="1" t="s">
        <v>6</v>
      </c>
      <c r="B10" s="27">
        <f t="shared" si="5"/>
        <v>105</v>
      </c>
      <c r="C10" s="28">
        <v>57</v>
      </c>
      <c r="D10" s="28">
        <v>48</v>
      </c>
      <c r="E10" s="48">
        <f t="shared" si="2"/>
        <v>49</v>
      </c>
      <c r="F10" s="28">
        <v>24</v>
      </c>
      <c r="G10" s="36">
        <v>25</v>
      </c>
      <c r="H10" s="61" t="s">
        <v>6</v>
      </c>
      <c r="I10" s="27">
        <f t="shared" si="6"/>
        <v>107</v>
      </c>
      <c r="J10" s="28">
        <v>60</v>
      </c>
      <c r="K10" s="28">
        <v>47</v>
      </c>
      <c r="L10" s="48">
        <f t="shared" si="3"/>
        <v>48</v>
      </c>
      <c r="M10" s="28">
        <v>24</v>
      </c>
      <c r="N10" s="36">
        <v>24</v>
      </c>
      <c r="O10" s="89">
        <f t="shared" si="4"/>
        <v>3</v>
      </c>
      <c r="P10" s="86">
        <f t="shared" si="4"/>
        <v>-1</v>
      </c>
      <c r="Q10" s="101">
        <f t="shared" si="7"/>
        <v>155</v>
      </c>
    </row>
    <row r="11" spans="1:19" ht="24.95" customHeight="1">
      <c r="A11" s="1" t="s">
        <v>7</v>
      </c>
      <c r="B11" s="27">
        <f t="shared" si="5"/>
        <v>506</v>
      </c>
      <c r="C11" s="28">
        <v>399</v>
      </c>
      <c r="D11" s="28">
        <v>107</v>
      </c>
      <c r="E11" s="48">
        <f t="shared" si="2"/>
        <v>69</v>
      </c>
      <c r="F11" s="28">
        <v>35</v>
      </c>
      <c r="G11" s="36">
        <v>34</v>
      </c>
      <c r="H11" s="61" t="s">
        <v>7</v>
      </c>
      <c r="I11" s="27">
        <f t="shared" si="6"/>
        <v>501</v>
      </c>
      <c r="J11" s="28">
        <v>392</v>
      </c>
      <c r="K11" s="28">
        <v>109</v>
      </c>
      <c r="L11" s="48">
        <f t="shared" si="3"/>
        <v>68</v>
      </c>
      <c r="M11" s="28">
        <v>34</v>
      </c>
      <c r="N11" s="36">
        <v>34</v>
      </c>
      <c r="O11" s="89">
        <f t="shared" si="4"/>
        <v>-7</v>
      </c>
      <c r="P11" s="86">
        <f t="shared" si="4"/>
        <v>2</v>
      </c>
      <c r="Q11" s="101">
        <f t="shared" si="7"/>
        <v>569</v>
      </c>
    </row>
    <row r="12" spans="1:19" ht="24.95" customHeight="1">
      <c r="A12" s="1" t="s">
        <v>8</v>
      </c>
      <c r="B12" s="27">
        <f t="shared" si="5"/>
        <v>1893</v>
      </c>
      <c r="C12" s="28">
        <v>1717</v>
      </c>
      <c r="D12" s="28">
        <v>176</v>
      </c>
      <c r="E12" s="48">
        <f t="shared" si="2"/>
        <v>240</v>
      </c>
      <c r="F12" s="28">
        <v>167</v>
      </c>
      <c r="G12" s="36">
        <v>73</v>
      </c>
      <c r="H12" s="61" t="s">
        <v>8</v>
      </c>
      <c r="I12" s="27">
        <f t="shared" si="6"/>
        <v>1904</v>
      </c>
      <c r="J12" s="28">
        <v>1720</v>
      </c>
      <c r="K12" s="28">
        <v>184</v>
      </c>
      <c r="L12" s="48">
        <f t="shared" si="3"/>
        <v>245</v>
      </c>
      <c r="M12" s="28">
        <v>170</v>
      </c>
      <c r="N12" s="36">
        <v>75</v>
      </c>
      <c r="O12" s="89">
        <f t="shared" si="4"/>
        <v>3</v>
      </c>
      <c r="P12" s="86">
        <f t="shared" si="4"/>
        <v>8</v>
      </c>
      <c r="Q12" s="101">
        <f t="shared" si="7"/>
        <v>2149</v>
      </c>
    </row>
    <row r="13" spans="1:19" ht="24.95" customHeight="1">
      <c r="A13" s="1" t="s">
        <v>9</v>
      </c>
      <c r="B13" s="27">
        <f t="shared" si="5"/>
        <v>988</v>
      </c>
      <c r="C13" s="28">
        <v>740</v>
      </c>
      <c r="D13" s="28">
        <v>248</v>
      </c>
      <c r="E13" s="48">
        <f t="shared" si="2"/>
        <v>301</v>
      </c>
      <c r="F13" s="28">
        <v>180</v>
      </c>
      <c r="G13" s="36">
        <v>121</v>
      </c>
      <c r="H13" s="61" t="s">
        <v>9</v>
      </c>
      <c r="I13" s="27">
        <f t="shared" si="6"/>
        <v>1000</v>
      </c>
      <c r="J13" s="28">
        <v>754</v>
      </c>
      <c r="K13" s="28">
        <v>246</v>
      </c>
      <c r="L13" s="48">
        <f t="shared" si="3"/>
        <v>304</v>
      </c>
      <c r="M13" s="28">
        <v>180</v>
      </c>
      <c r="N13" s="36">
        <v>124</v>
      </c>
      <c r="O13" s="89">
        <f t="shared" si="4"/>
        <v>14</v>
      </c>
      <c r="P13" s="86">
        <f t="shared" si="4"/>
        <v>-2</v>
      </c>
      <c r="Q13" s="101">
        <f t="shared" si="7"/>
        <v>1304</v>
      </c>
    </row>
    <row r="14" spans="1:19" ht="24.95" customHeight="1">
      <c r="A14" s="1" t="s">
        <v>10</v>
      </c>
      <c r="B14" s="27">
        <f t="shared" si="5"/>
        <v>834</v>
      </c>
      <c r="C14" s="28">
        <v>718</v>
      </c>
      <c r="D14" s="28">
        <v>116</v>
      </c>
      <c r="E14" s="48">
        <f t="shared" si="2"/>
        <v>127</v>
      </c>
      <c r="F14" s="28">
        <v>82</v>
      </c>
      <c r="G14" s="36">
        <v>45</v>
      </c>
      <c r="H14" s="61" t="s">
        <v>10</v>
      </c>
      <c r="I14" s="27">
        <f t="shared" si="6"/>
        <v>835</v>
      </c>
      <c r="J14" s="28">
        <v>715</v>
      </c>
      <c r="K14" s="28">
        <v>120</v>
      </c>
      <c r="L14" s="48">
        <f t="shared" si="3"/>
        <v>122</v>
      </c>
      <c r="M14" s="28">
        <v>78</v>
      </c>
      <c r="N14" s="36">
        <v>44</v>
      </c>
      <c r="O14" s="89">
        <f t="shared" si="4"/>
        <v>-3</v>
      </c>
      <c r="P14" s="86">
        <f t="shared" si="4"/>
        <v>4</v>
      </c>
      <c r="Q14" s="101">
        <f t="shared" si="7"/>
        <v>957</v>
      </c>
    </row>
    <row r="15" spans="1:19" ht="24.95" customHeight="1">
      <c r="A15" s="1" t="s">
        <v>11</v>
      </c>
      <c r="B15" s="27">
        <f t="shared" si="5"/>
        <v>3553</v>
      </c>
      <c r="C15" s="28">
        <v>2962</v>
      </c>
      <c r="D15" s="28">
        <v>591</v>
      </c>
      <c r="E15" s="48">
        <f t="shared" si="2"/>
        <v>367</v>
      </c>
      <c r="F15" s="28">
        <v>245</v>
      </c>
      <c r="G15" s="36">
        <v>122</v>
      </c>
      <c r="H15" s="61" t="s">
        <v>11</v>
      </c>
      <c r="I15" s="27">
        <f t="shared" si="6"/>
        <v>3551</v>
      </c>
      <c r="J15" s="28">
        <v>2965</v>
      </c>
      <c r="K15" s="28">
        <v>586</v>
      </c>
      <c r="L15" s="48">
        <f t="shared" si="3"/>
        <v>371</v>
      </c>
      <c r="M15" s="28">
        <v>247</v>
      </c>
      <c r="N15" s="36">
        <v>124</v>
      </c>
      <c r="O15" s="89">
        <f t="shared" si="4"/>
        <v>3</v>
      </c>
      <c r="P15" s="86">
        <f t="shared" si="4"/>
        <v>-5</v>
      </c>
      <c r="Q15" s="101">
        <f t="shared" si="7"/>
        <v>3922</v>
      </c>
    </row>
    <row r="16" spans="1:19" ht="24.95" customHeight="1">
      <c r="A16" s="1" t="s">
        <v>12</v>
      </c>
      <c r="B16" s="27">
        <f t="shared" si="5"/>
        <v>2970</v>
      </c>
      <c r="C16" s="28">
        <v>2550</v>
      </c>
      <c r="D16" s="28">
        <v>420</v>
      </c>
      <c r="E16" s="48">
        <f t="shared" si="2"/>
        <v>549</v>
      </c>
      <c r="F16" s="28">
        <v>352</v>
      </c>
      <c r="G16" s="36">
        <v>197</v>
      </c>
      <c r="H16" s="61" t="s">
        <v>12</v>
      </c>
      <c r="I16" s="27">
        <f t="shared" si="6"/>
        <v>2966</v>
      </c>
      <c r="J16" s="28">
        <v>2543</v>
      </c>
      <c r="K16" s="28">
        <v>423</v>
      </c>
      <c r="L16" s="48">
        <f t="shared" si="3"/>
        <v>546</v>
      </c>
      <c r="M16" s="28">
        <v>349</v>
      </c>
      <c r="N16" s="36">
        <v>197</v>
      </c>
      <c r="O16" s="89">
        <f t="shared" si="4"/>
        <v>-7</v>
      </c>
      <c r="P16" s="86">
        <f t="shared" si="4"/>
        <v>3</v>
      </c>
      <c r="Q16" s="101">
        <f t="shared" si="7"/>
        <v>3512</v>
      </c>
    </row>
    <row r="17" spans="1:18" ht="24.95" customHeight="1">
      <c r="A17" s="1" t="s">
        <v>13</v>
      </c>
      <c r="B17" s="27">
        <f t="shared" si="5"/>
        <v>1610</v>
      </c>
      <c r="C17" s="28">
        <v>1461</v>
      </c>
      <c r="D17" s="28">
        <v>149</v>
      </c>
      <c r="E17" s="48">
        <f t="shared" si="2"/>
        <v>174</v>
      </c>
      <c r="F17" s="28">
        <v>131</v>
      </c>
      <c r="G17" s="36">
        <v>43</v>
      </c>
      <c r="H17" s="61" t="s">
        <v>13</v>
      </c>
      <c r="I17" s="27">
        <f t="shared" si="6"/>
        <v>1613</v>
      </c>
      <c r="J17" s="28">
        <v>1460</v>
      </c>
      <c r="K17" s="28">
        <v>153</v>
      </c>
      <c r="L17" s="48">
        <f t="shared" si="3"/>
        <v>176</v>
      </c>
      <c r="M17" s="28">
        <v>133</v>
      </c>
      <c r="N17" s="36">
        <v>43</v>
      </c>
      <c r="O17" s="89">
        <f t="shared" si="4"/>
        <v>-1</v>
      </c>
      <c r="P17" s="86">
        <f t="shared" si="4"/>
        <v>4</v>
      </c>
      <c r="Q17" s="101">
        <f t="shared" si="7"/>
        <v>1789</v>
      </c>
    </row>
    <row r="18" spans="1:18" ht="24.95" customHeight="1">
      <c r="A18" s="1" t="s">
        <v>116</v>
      </c>
      <c r="B18" s="27">
        <f t="shared" si="5"/>
        <v>137</v>
      </c>
      <c r="C18" s="28">
        <v>60</v>
      </c>
      <c r="D18" s="28">
        <v>77</v>
      </c>
      <c r="E18" s="48">
        <f t="shared" si="2"/>
        <v>60</v>
      </c>
      <c r="F18" s="28">
        <v>23</v>
      </c>
      <c r="G18" s="36">
        <v>37</v>
      </c>
      <c r="H18" s="61" t="s">
        <v>116</v>
      </c>
      <c r="I18" s="27">
        <f t="shared" si="6"/>
        <v>138</v>
      </c>
      <c r="J18" s="28">
        <v>60</v>
      </c>
      <c r="K18" s="28">
        <v>78</v>
      </c>
      <c r="L18" s="48">
        <f t="shared" si="3"/>
        <v>59</v>
      </c>
      <c r="M18" s="28">
        <v>23</v>
      </c>
      <c r="N18" s="36">
        <v>36</v>
      </c>
      <c r="O18" s="89">
        <f t="shared" si="4"/>
        <v>0</v>
      </c>
      <c r="P18" s="86">
        <f t="shared" si="4"/>
        <v>1</v>
      </c>
      <c r="Q18" s="101">
        <f t="shared" si="7"/>
        <v>197</v>
      </c>
    </row>
    <row r="19" spans="1:18" ht="24.95" customHeight="1">
      <c r="A19" s="1" t="s">
        <v>14</v>
      </c>
      <c r="B19" s="27">
        <f t="shared" si="5"/>
        <v>2076</v>
      </c>
      <c r="C19" s="28">
        <v>1668</v>
      </c>
      <c r="D19" s="28">
        <v>408</v>
      </c>
      <c r="E19" s="48">
        <f t="shared" si="2"/>
        <v>151</v>
      </c>
      <c r="F19" s="28">
        <v>98</v>
      </c>
      <c r="G19" s="36">
        <v>53</v>
      </c>
      <c r="H19" s="61" t="s">
        <v>14</v>
      </c>
      <c r="I19" s="27">
        <f t="shared" si="6"/>
        <v>2078</v>
      </c>
      <c r="J19" s="28">
        <v>1670</v>
      </c>
      <c r="K19" s="28">
        <v>408</v>
      </c>
      <c r="L19" s="48">
        <f t="shared" si="3"/>
        <v>148</v>
      </c>
      <c r="M19" s="28">
        <v>96</v>
      </c>
      <c r="N19" s="36">
        <v>52</v>
      </c>
      <c r="O19" s="89">
        <f t="shared" si="4"/>
        <v>2</v>
      </c>
      <c r="P19" s="86">
        <f t="shared" si="4"/>
        <v>0</v>
      </c>
      <c r="Q19" s="101">
        <f t="shared" si="7"/>
        <v>2226</v>
      </c>
      <c r="R19" s="21"/>
    </row>
    <row r="20" spans="1:18" ht="24.95" customHeight="1">
      <c r="A20" s="1" t="s">
        <v>17</v>
      </c>
      <c r="B20" s="27">
        <f t="shared" si="5"/>
        <v>984</v>
      </c>
      <c r="C20" s="28">
        <v>513</v>
      </c>
      <c r="D20" s="28">
        <v>471</v>
      </c>
      <c r="E20" s="48">
        <f t="shared" si="2"/>
        <v>556</v>
      </c>
      <c r="F20" s="28">
        <v>289</v>
      </c>
      <c r="G20" s="36">
        <v>267</v>
      </c>
      <c r="H20" s="61" t="s">
        <v>17</v>
      </c>
      <c r="I20" s="27">
        <f t="shared" si="6"/>
        <v>983</v>
      </c>
      <c r="J20" s="28">
        <v>507</v>
      </c>
      <c r="K20" s="28">
        <v>476</v>
      </c>
      <c r="L20" s="48">
        <f t="shared" si="3"/>
        <v>553</v>
      </c>
      <c r="M20" s="28">
        <v>288</v>
      </c>
      <c r="N20" s="36">
        <v>265</v>
      </c>
      <c r="O20" s="89">
        <f t="shared" si="4"/>
        <v>-6</v>
      </c>
      <c r="P20" s="86">
        <f t="shared" si="4"/>
        <v>5</v>
      </c>
      <c r="Q20" s="101">
        <f t="shared" si="7"/>
        <v>1536</v>
      </c>
    </row>
    <row r="21" spans="1:18" ht="24.95" customHeight="1">
      <c r="A21" s="1" t="s">
        <v>18</v>
      </c>
      <c r="B21" s="27">
        <f t="shared" si="5"/>
        <v>494</v>
      </c>
      <c r="C21" s="28">
        <v>233</v>
      </c>
      <c r="D21" s="28">
        <v>261</v>
      </c>
      <c r="E21" s="48">
        <f t="shared" si="2"/>
        <v>310</v>
      </c>
      <c r="F21" s="28">
        <v>144</v>
      </c>
      <c r="G21" s="36">
        <v>166</v>
      </c>
      <c r="H21" s="61" t="s">
        <v>18</v>
      </c>
      <c r="I21" s="27">
        <f t="shared" si="6"/>
        <v>488</v>
      </c>
      <c r="J21" s="28">
        <v>229</v>
      </c>
      <c r="K21" s="28">
        <v>259</v>
      </c>
      <c r="L21" s="48">
        <f t="shared" si="3"/>
        <v>304</v>
      </c>
      <c r="M21" s="28">
        <v>143</v>
      </c>
      <c r="N21" s="36">
        <v>161</v>
      </c>
      <c r="O21" s="89">
        <f t="shared" si="4"/>
        <v>-4</v>
      </c>
      <c r="P21" s="86">
        <f t="shared" si="4"/>
        <v>-2</v>
      </c>
      <c r="Q21" s="101">
        <f t="shared" si="7"/>
        <v>792</v>
      </c>
    </row>
    <row r="22" spans="1:18" ht="24.95" customHeight="1">
      <c r="A22" s="1" t="s">
        <v>19</v>
      </c>
      <c r="B22" s="27">
        <f t="shared" si="5"/>
        <v>188</v>
      </c>
      <c r="C22" s="28">
        <v>71</v>
      </c>
      <c r="D22" s="28">
        <v>117</v>
      </c>
      <c r="E22" s="48">
        <f t="shared" si="2"/>
        <v>127</v>
      </c>
      <c r="F22" s="28">
        <v>56</v>
      </c>
      <c r="G22" s="36">
        <v>71</v>
      </c>
      <c r="H22" s="61" t="s">
        <v>19</v>
      </c>
      <c r="I22" s="27">
        <f t="shared" si="6"/>
        <v>184</v>
      </c>
      <c r="J22" s="28">
        <v>71</v>
      </c>
      <c r="K22" s="28">
        <v>113</v>
      </c>
      <c r="L22" s="48">
        <f t="shared" si="3"/>
        <v>129</v>
      </c>
      <c r="M22" s="28">
        <v>56</v>
      </c>
      <c r="N22" s="36">
        <v>73</v>
      </c>
      <c r="O22" s="89">
        <f t="shared" si="4"/>
        <v>0</v>
      </c>
      <c r="P22" s="86">
        <f t="shared" si="4"/>
        <v>-4</v>
      </c>
      <c r="Q22" s="101">
        <f t="shared" si="7"/>
        <v>313</v>
      </c>
    </row>
    <row r="23" spans="1:18" ht="24.95" customHeight="1">
      <c r="A23" s="1" t="s">
        <v>20</v>
      </c>
      <c r="B23" s="27">
        <f t="shared" si="5"/>
        <v>251</v>
      </c>
      <c r="C23" s="28">
        <v>152</v>
      </c>
      <c r="D23" s="28">
        <v>99</v>
      </c>
      <c r="E23" s="48">
        <f t="shared" si="2"/>
        <v>57</v>
      </c>
      <c r="F23" s="28">
        <v>27</v>
      </c>
      <c r="G23" s="36">
        <v>30</v>
      </c>
      <c r="H23" s="61" t="s">
        <v>20</v>
      </c>
      <c r="I23" s="27">
        <f t="shared" si="6"/>
        <v>249</v>
      </c>
      <c r="J23" s="28">
        <v>150</v>
      </c>
      <c r="K23" s="28">
        <v>99</v>
      </c>
      <c r="L23" s="48">
        <f t="shared" si="3"/>
        <v>55</v>
      </c>
      <c r="M23" s="28">
        <v>25</v>
      </c>
      <c r="N23" s="36">
        <v>30</v>
      </c>
      <c r="O23" s="89">
        <f t="shared" si="4"/>
        <v>-2</v>
      </c>
      <c r="P23" s="86">
        <f t="shared" si="4"/>
        <v>0</v>
      </c>
      <c r="Q23" s="101">
        <f t="shared" si="7"/>
        <v>304</v>
      </c>
    </row>
    <row r="24" spans="1:18" ht="24.95" customHeight="1">
      <c r="A24" s="1" t="s">
        <v>21</v>
      </c>
      <c r="B24" s="27">
        <f t="shared" si="5"/>
        <v>214</v>
      </c>
      <c r="C24" s="28">
        <v>112</v>
      </c>
      <c r="D24" s="28">
        <v>102</v>
      </c>
      <c r="E24" s="48">
        <f t="shared" si="2"/>
        <v>41</v>
      </c>
      <c r="F24" s="28">
        <v>20</v>
      </c>
      <c r="G24" s="36">
        <v>21</v>
      </c>
      <c r="H24" s="61" t="s">
        <v>21</v>
      </c>
      <c r="I24" s="27">
        <f t="shared" si="6"/>
        <v>217</v>
      </c>
      <c r="J24" s="28">
        <v>117</v>
      </c>
      <c r="K24" s="28">
        <v>100</v>
      </c>
      <c r="L24" s="48">
        <f t="shared" si="3"/>
        <v>40</v>
      </c>
      <c r="M24" s="28">
        <v>20</v>
      </c>
      <c r="N24" s="36">
        <v>20</v>
      </c>
      <c r="O24" s="89">
        <f t="shared" si="4"/>
        <v>5</v>
      </c>
      <c r="P24" s="86">
        <f t="shared" si="4"/>
        <v>-2</v>
      </c>
      <c r="Q24" s="101">
        <f t="shared" si="7"/>
        <v>257</v>
      </c>
    </row>
    <row r="25" spans="1:18" ht="24.95" customHeight="1">
      <c r="A25" s="1" t="s">
        <v>22</v>
      </c>
      <c r="B25" s="27">
        <f t="shared" si="5"/>
        <v>691</v>
      </c>
      <c r="C25" s="28">
        <v>402</v>
      </c>
      <c r="D25" s="28">
        <v>289</v>
      </c>
      <c r="E25" s="48">
        <f t="shared" si="2"/>
        <v>183</v>
      </c>
      <c r="F25" s="28">
        <v>91</v>
      </c>
      <c r="G25" s="36">
        <v>92</v>
      </c>
      <c r="H25" s="61" t="s">
        <v>22</v>
      </c>
      <c r="I25" s="27">
        <f t="shared" si="6"/>
        <v>697</v>
      </c>
      <c r="J25" s="28">
        <v>408</v>
      </c>
      <c r="K25" s="28">
        <v>289</v>
      </c>
      <c r="L25" s="48">
        <f t="shared" si="3"/>
        <v>183</v>
      </c>
      <c r="M25" s="28">
        <v>91</v>
      </c>
      <c r="N25" s="36">
        <v>92</v>
      </c>
      <c r="O25" s="89">
        <f t="shared" si="4"/>
        <v>6</v>
      </c>
      <c r="P25" s="86">
        <f t="shared" si="4"/>
        <v>0</v>
      </c>
      <c r="Q25" s="101">
        <f t="shared" si="7"/>
        <v>880</v>
      </c>
    </row>
    <row r="26" spans="1:18" ht="24.95" customHeight="1">
      <c r="A26" s="1" t="s">
        <v>23</v>
      </c>
      <c r="B26" s="27">
        <f t="shared" si="5"/>
        <v>781</v>
      </c>
      <c r="C26" s="28">
        <v>427</v>
      </c>
      <c r="D26" s="28">
        <v>354</v>
      </c>
      <c r="E26" s="48">
        <f t="shared" si="2"/>
        <v>181</v>
      </c>
      <c r="F26" s="28">
        <v>83</v>
      </c>
      <c r="G26" s="36">
        <v>98</v>
      </c>
      <c r="H26" s="61" t="s">
        <v>23</v>
      </c>
      <c r="I26" s="27">
        <f t="shared" si="6"/>
        <v>777</v>
      </c>
      <c r="J26" s="28">
        <v>421</v>
      </c>
      <c r="K26" s="28">
        <v>356</v>
      </c>
      <c r="L26" s="48">
        <f t="shared" si="3"/>
        <v>179</v>
      </c>
      <c r="M26" s="28">
        <v>83</v>
      </c>
      <c r="N26" s="36">
        <v>96</v>
      </c>
      <c r="O26" s="89">
        <f t="shared" si="4"/>
        <v>-6</v>
      </c>
      <c r="P26" s="86">
        <f t="shared" si="4"/>
        <v>2</v>
      </c>
      <c r="Q26" s="101">
        <f t="shared" si="7"/>
        <v>956</v>
      </c>
    </row>
    <row r="27" spans="1:18" ht="24.95" customHeight="1">
      <c r="A27" s="1" t="s">
        <v>24</v>
      </c>
      <c r="B27" s="27">
        <f t="shared" si="5"/>
        <v>177</v>
      </c>
      <c r="C27" s="28">
        <v>64</v>
      </c>
      <c r="D27" s="28">
        <v>113</v>
      </c>
      <c r="E27" s="48">
        <f t="shared" si="2"/>
        <v>73</v>
      </c>
      <c r="F27" s="28">
        <v>29</v>
      </c>
      <c r="G27" s="36">
        <v>44</v>
      </c>
      <c r="H27" s="61" t="s">
        <v>24</v>
      </c>
      <c r="I27" s="27">
        <f t="shared" si="6"/>
        <v>178</v>
      </c>
      <c r="J27" s="28">
        <v>65</v>
      </c>
      <c r="K27" s="28">
        <v>113</v>
      </c>
      <c r="L27" s="48">
        <f t="shared" si="3"/>
        <v>70</v>
      </c>
      <c r="M27" s="28">
        <v>28</v>
      </c>
      <c r="N27" s="36">
        <v>42</v>
      </c>
      <c r="O27" s="89">
        <f t="shared" si="4"/>
        <v>1</v>
      </c>
      <c r="P27" s="86">
        <f t="shared" si="4"/>
        <v>0</v>
      </c>
      <c r="Q27" s="101">
        <f t="shared" si="7"/>
        <v>248</v>
      </c>
    </row>
    <row r="28" spans="1:18" ht="24.95" customHeight="1">
      <c r="A28" s="1" t="s">
        <v>25</v>
      </c>
      <c r="B28" s="27">
        <f t="shared" si="5"/>
        <v>230</v>
      </c>
      <c r="C28" s="28">
        <v>77</v>
      </c>
      <c r="D28" s="28">
        <v>153</v>
      </c>
      <c r="E28" s="48">
        <f t="shared" si="2"/>
        <v>75</v>
      </c>
      <c r="F28" s="28">
        <v>33</v>
      </c>
      <c r="G28" s="36">
        <v>42</v>
      </c>
      <c r="H28" s="61" t="s">
        <v>25</v>
      </c>
      <c r="I28" s="27">
        <f t="shared" si="6"/>
        <v>231</v>
      </c>
      <c r="J28" s="28">
        <v>77</v>
      </c>
      <c r="K28" s="28">
        <v>154</v>
      </c>
      <c r="L28" s="48">
        <f t="shared" si="3"/>
        <v>76</v>
      </c>
      <c r="M28" s="28">
        <v>33</v>
      </c>
      <c r="N28" s="36">
        <v>43</v>
      </c>
      <c r="O28" s="89">
        <f t="shared" si="4"/>
        <v>0</v>
      </c>
      <c r="P28" s="86">
        <f t="shared" si="4"/>
        <v>1</v>
      </c>
      <c r="Q28" s="101">
        <f t="shared" si="7"/>
        <v>307</v>
      </c>
    </row>
    <row r="29" spans="1:18" ht="24.95" customHeight="1">
      <c r="A29" s="1" t="s">
        <v>67</v>
      </c>
      <c r="B29" s="27">
        <f t="shared" si="5"/>
        <v>115</v>
      </c>
      <c r="C29" s="28">
        <v>34</v>
      </c>
      <c r="D29" s="28">
        <v>81</v>
      </c>
      <c r="E29" s="48">
        <f t="shared" si="2"/>
        <v>91</v>
      </c>
      <c r="F29" s="28">
        <v>33</v>
      </c>
      <c r="G29" s="36">
        <v>58</v>
      </c>
      <c r="H29" s="61" t="s">
        <v>67</v>
      </c>
      <c r="I29" s="27">
        <f t="shared" si="6"/>
        <v>115</v>
      </c>
      <c r="J29" s="28">
        <v>33</v>
      </c>
      <c r="K29" s="28">
        <v>82</v>
      </c>
      <c r="L29" s="48">
        <f t="shared" si="3"/>
        <v>92</v>
      </c>
      <c r="M29" s="28">
        <v>33</v>
      </c>
      <c r="N29" s="36">
        <v>59</v>
      </c>
      <c r="O29" s="89">
        <f t="shared" si="4"/>
        <v>-1</v>
      </c>
      <c r="P29" s="86">
        <f t="shared" si="4"/>
        <v>1</v>
      </c>
      <c r="Q29" s="101">
        <f t="shared" si="7"/>
        <v>207</v>
      </c>
    </row>
    <row r="30" spans="1:18" ht="27" customHeight="1">
      <c r="A30" s="1" t="s">
        <v>118</v>
      </c>
      <c r="B30" s="27">
        <f t="shared" si="5"/>
        <v>393</v>
      </c>
      <c r="C30" s="28">
        <v>181</v>
      </c>
      <c r="D30" s="28">
        <v>212</v>
      </c>
      <c r="E30" s="48">
        <f t="shared" si="2"/>
        <v>148</v>
      </c>
      <c r="F30" s="28">
        <v>58</v>
      </c>
      <c r="G30" s="36">
        <v>90</v>
      </c>
      <c r="H30" s="62" t="s">
        <v>114</v>
      </c>
      <c r="I30" s="27">
        <f t="shared" si="6"/>
        <v>397</v>
      </c>
      <c r="J30" s="28">
        <v>180</v>
      </c>
      <c r="K30" s="28">
        <v>217</v>
      </c>
      <c r="L30" s="48">
        <f t="shared" si="3"/>
        <v>144</v>
      </c>
      <c r="M30" s="28">
        <v>57</v>
      </c>
      <c r="N30" s="36">
        <v>87</v>
      </c>
      <c r="O30" s="89">
        <f t="shared" si="4"/>
        <v>-1</v>
      </c>
      <c r="P30" s="86">
        <f t="shared" si="4"/>
        <v>5</v>
      </c>
      <c r="Q30" s="101">
        <f t="shared" si="7"/>
        <v>541</v>
      </c>
    </row>
    <row r="31" spans="1:18" ht="27" customHeight="1">
      <c r="A31" s="1" t="s">
        <v>119</v>
      </c>
      <c r="B31" s="27">
        <f t="shared" si="5"/>
        <v>547</v>
      </c>
      <c r="C31" s="28">
        <v>371</v>
      </c>
      <c r="D31" s="28">
        <v>176</v>
      </c>
      <c r="E31" s="48">
        <f t="shared" si="2"/>
        <v>148</v>
      </c>
      <c r="F31" s="28">
        <v>66</v>
      </c>
      <c r="G31" s="36">
        <v>82</v>
      </c>
      <c r="H31" s="62" t="s">
        <v>115</v>
      </c>
      <c r="I31" s="27">
        <f t="shared" si="6"/>
        <v>555</v>
      </c>
      <c r="J31" s="28">
        <v>378</v>
      </c>
      <c r="K31" s="28">
        <v>177</v>
      </c>
      <c r="L31" s="48">
        <f t="shared" si="3"/>
        <v>149</v>
      </c>
      <c r="M31" s="28">
        <v>67</v>
      </c>
      <c r="N31" s="36">
        <v>82</v>
      </c>
      <c r="O31" s="89">
        <f t="shared" si="4"/>
        <v>7</v>
      </c>
      <c r="P31" s="86">
        <f t="shared" si="4"/>
        <v>1</v>
      </c>
      <c r="Q31" s="101">
        <f t="shared" si="7"/>
        <v>704</v>
      </c>
    </row>
    <row r="32" spans="1:18" ht="27" customHeight="1">
      <c r="A32" s="1" t="s">
        <v>142</v>
      </c>
      <c r="B32" s="27">
        <f t="shared" si="5"/>
        <v>330</v>
      </c>
      <c r="C32" s="28">
        <v>113</v>
      </c>
      <c r="D32" s="28">
        <v>217</v>
      </c>
      <c r="E32" s="48">
        <f t="shared" si="2"/>
        <v>216</v>
      </c>
      <c r="F32" s="28">
        <v>82</v>
      </c>
      <c r="G32" s="36">
        <v>134</v>
      </c>
      <c r="H32" s="62" t="s">
        <v>142</v>
      </c>
      <c r="I32" s="27">
        <f t="shared" si="6"/>
        <v>324</v>
      </c>
      <c r="J32" s="28">
        <v>109</v>
      </c>
      <c r="K32" s="28">
        <v>215</v>
      </c>
      <c r="L32" s="48">
        <f t="shared" si="3"/>
        <v>210</v>
      </c>
      <c r="M32" s="28">
        <v>78</v>
      </c>
      <c r="N32" s="36">
        <v>132</v>
      </c>
      <c r="O32" s="89">
        <f t="shared" si="4"/>
        <v>-4</v>
      </c>
      <c r="P32" s="86">
        <f t="shared" si="4"/>
        <v>-2</v>
      </c>
      <c r="Q32" s="101">
        <f t="shared" si="7"/>
        <v>534</v>
      </c>
    </row>
    <row r="33" spans="1:17" ht="27" customHeight="1" thickBot="1">
      <c r="A33" s="28" t="s">
        <v>146</v>
      </c>
      <c r="B33" s="27">
        <f t="shared" si="5"/>
        <v>179</v>
      </c>
      <c r="C33" s="38">
        <v>81</v>
      </c>
      <c r="D33" s="38">
        <v>98</v>
      </c>
      <c r="E33" s="48">
        <f t="shared" si="2"/>
        <v>68</v>
      </c>
      <c r="F33" s="38">
        <v>34</v>
      </c>
      <c r="G33" s="39">
        <v>34</v>
      </c>
      <c r="H33" s="63" t="s">
        <v>146</v>
      </c>
      <c r="I33" s="64">
        <f t="shared" si="6"/>
        <v>178</v>
      </c>
      <c r="J33" s="38">
        <v>81</v>
      </c>
      <c r="K33" s="38">
        <v>97</v>
      </c>
      <c r="L33" s="91">
        <f t="shared" si="3"/>
        <v>68</v>
      </c>
      <c r="M33" s="38">
        <v>33</v>
      </c>
      <c r="N33" s="39">
        <v>35</v>
      </c>
      <c r="O33" s="89">
        <f t="shared" si="4"/>
        <v>0</v>
      </c>
      <c r="P33" s="86">
        <f t="shared" si="4"/>
        <v>-1</v>
      </c>
      <c r="Q33" s="101">
        <f t="shared" si="7"/>
        <v>246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dimension ref="A1:S35"/>
  <sheetViews>
    <sheetView workbookViewId="0">
      <selection activeCell="L5" sqref="L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186</v>
      </c>
      <c r="C3" s="200"/>
      <c r="D3" s="200"/>
      <c r="E3" s="200"/>
      <c r="F3" s="200"/>
      <c r="G3" s="172"/>
      <c r="H3" s="187" t="s">
        <v>27</v>
      </c>
      <c r="I3" s="191" t="s">
        <v>187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98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44">
        <f t="shared" ref="B5:G5" si="0">SUM(B6:B33)</f>
        <v>35096</v>
      </c>
      <c r="C5" s="44">
        <f t="shared" si="0"/>
        <v>24523</v>
      </c>
      <c r="D5" s="44">
        <f t="shared" si="0"/>
        <v>10573</v>
      </c>
      <c r="E5" s="44">
        <f t="shared" si="0"/>
        <v>11539</v>
      </c>
      <c r="F5" s="44">
        <f t="shared" si="0"/>
        <v>6214</v>
      </c>
      <c r="G5" s="45">
        <f t="shared" si="0"/>
        <v>5325</v>
      </c>
      <c r="H5" s="59" t="s">
        <v>26</v>
      </c>
      <c r="I5" s="27">
        <f>J5+K5</f>
        <v>35072</v>
      </c>
      <c r="J5" s="44">
        <f>SUM(J6:J33)</f>
        <v>24501</v>
      </c>
      <c r="K5" s="44">
        <f>SUM(K6:K33)</f>
        <v>10571</v>
      </c>
      <c r="L5" s="44">
        <f>M5+N5</f>
        <v>11624</v>
      </c>
      <c r="M5" s="44">
        <f>SUM(M6:M33)</f>
        <v>6271</v>
      </c>
      <c r="N5" s="45">
        <f>SUM(N6:N33)</f>
        <v>5353</v>
      </c>
      <c r="O5" s="33">
        <f>J5-C5</f>
        <v>-22</v>
      </c>
      <c r="P5" s="25">
        <f>K5-D5</f>
        <v>-2</v>
      </c>
      <c r="Q5" s="100">
        <f>I5+L5</f>
        <v>46696</v>
      </c>
      <c r="R5" s="67"/>
      <c r="S5" s="67"/>
    </row>
    <row r="6" spans="1:19" ht="24.95" customHeight="1">
      <c r="A6" s="1" t="s">
        <v>3</v>
      </c>
      <c r="B6" s="27">
        <f>C6+D6</f>
        <v>2172</v>
      </c>
      <c r="C6" s="28">
        <v>1294</v>
      </c>
      <c r="D6" s="28">
        <v>878</v>
      </c>
      <c r="E6" s="48">
        <f t="shared" ref="E6:E33" si="1">SUM(F6:G6)</f>
        <v>512</v>
      </c>
      <c r="F6" s="28">
        <v>249</v>
      </c>
      <c r="G6" s="36">
        <v>263</v>
      </c>
      <c r="H6" s="61" t="s">
        <v>3</v>
      </c>
      <c r="I6" s="27">
        <f>J6+K6</f>
        <v>2184</v>
      </c>
      <c r="J6" s="28">
        <v>1288</v>
      </c>
      <c r="K6" s="28">
        <v>896</v>
      </c>
      <c r="L6" s="44">
        <f t="shared" ref="L6:L33" si="2">M6+N6</f>
        <v>503</v>
      </c>
      <c r="M6" s="28">
        <v>245</v>
      </c>
      <c r="N6" s="36">
        <v>258</v>
      </c>
      <c r="O6" s="89">
        <f t="shared" ref="O6:P33" si="3">J6-C6</f>
        <v>-6</v>
      </c>
      <c r="P6" s="86">
        <f t="shared" si="3"/>
        <v>18</v>
      </c>
      <c r="Q6" s="101">
        <f>I6+L6</f>
        <v>2687</v>
      </c>
    </row>
    <row r="7" spans="1:19" ht="24.95" customHeight="1">
      <c r="A7" s="1" t="s">
        <v>4</v>
      </c>
      <c r="B7" s="27">
        <f t="shared" ref="B7:B33" si="4">C7+D7</f>
        <v>2194</v>
      </c>
      <c r="C7" s="28">
        <v>1556</v>
      </c>
      <c r="D7" s="28">
        <v>638</v>
      </c>
      <c r="E7" s="48">
        <f t="shared" si="1"/>
        <v>1051</v>
      </c>
      <c r="F7" s="28">
        <v>590</v>
      </c>
      <c r="G7" s="36">
        <v>461</v>
      </c>
      <c r="H7" s="61" t="s">
        <v>4</v>
      </c>
      <c r="I7" s="27">
        <f t="shared" ref="I7:I33" si="5">J7+K7</f>
        <v>2194</v>
      </c>
      <c r="J7" s="28">
        <v>1555</v>
      </c>
      <c r="K7" s="28">
        <v>639</v>
      </c>
      <c r="L7" s="44">
        <f t="shared" si="2"/>
        <v>1062</v>
      </c>
      <c r="M7" s="28">
        <v>596</v>
      </c>
      <c r="N7" s="36">
        <v>466</v>
      </c>
      <c r="O7" s="89">
        <f t="shared" si="3"/>
        <v>-1</v>
      </c>
      <c r="P7" s="86">
        <f t="shared" si="3"/>
        <v>1</v>
      </c>
      <c r="Q7" s="101">
        <f t="shared" ref="Q7:Q33" si="6">I7+L7</f>
        <v>3256</v>
      </c>
    </row>
    <row r="8" spans="1:19" ht="24.95" customHeight="1">
      <c r="A8" s="1" t="s">
        <v>5</v>
      </c>
      <c r="B8" s="27">
        <f t="shared" si="4"/>
        <v>7475</v>
      </c>
      <c r="C8" s="28">
        <v>4504</v>
      </c>
      <c r="D8" s="28">
        <v>2971</v>
      </c>
      <c r="E8" s="48">
        <f t="shared" si="1"/>
        <v>4498</v>
      </c>
      <c r="F8" s="28">
        <v>2375</v>
      </c>
      <c r="G8" s="36">
        <v>2123</v>
      </c>
      <c r="H8" s="61" t="s">
        <v>5</v>
      </c>
      <c r="I8" s="27">
        <f t="shared" si="5"/>
        <v>7437</v>
      </c>
      <c r="J8" s="28">
        <v>4481</v>
      </c>
      <c r="K8" s="28">
        <v>2956</v>
      </c>
      <c r="L8" s="44">
        <f t="shared" si="2"/>
        <v>4528</v>
      </c>
      <c r="M8" s="28">
        <v>2403</v>
      </c>
      <c r="N8" s="36">
        <v>2125</v>
      </c>
      <c r="O8" s="89">
        <f t="shared" si="3"/>
        <v>-23</v>
      </c>
      <c r="P8" s="86">
        <f t="shared" si="3"/>
        <v>-15</v>
      </c>
      <c r="Q8" s="101">
        <f t="shared" si="6"/>
        <v>11965</v>
      </c>
    </row>
    <row r="9" spans="1:19" ht="24.95" customHeight="1">
      <c r="A9" s="1" t="s">
        <v>61</v>
      </c>
      <c r="B9" s="27">
        <f t="shared" si="4"/>
        <v>2989</v>
      </c>
      <c r="C9" s="28">
        <v>2004</v>
      </c>
      <c r="D9" s="28">
        <v>985</v>
      </c>
      <c r="E9" s="48">
        <f t="shared" si="1"/>
        <v>1139</v>
      </c>
      <c r="F9" s="28">
        <v>631</v>
      </c>
      <c r="G9" s="36">
        <v>508</v>
      </c>
      <c r="H9" s="61" t="s">
        <v>61</v>
      </c>
      <c r="I9" s="27">
        <f t="shared" si="5"/>
        <v>2969</v>
      </c>
      <c r="J9" s="28">
        <v>1994</v>
      </c>
      <c r="K9" s="28">
        <v>975</v>
      </c>
      <c r="L9" s="44">
        <f t="shared" si="2"/>
        <v>1168</v>
      </c>
      <c r="M9" s="28">
        <v>652</v>
      </c>
      <c r="N9" s="36">
        <v>516</v>
      </c>
      <c r="O9" s="89">
        <f t="shared" si="3"/>
        <v>-10</v>
      </c>
      <c r="P9" s="86">
        <f t="shared" si="3"/>
        <v>-10</v>
      </c>
      <c r="Q9" s="101">
        <f t="shared" si="6"/>
        <v>4137</v>
      </c>
    </row>
    <row r="10" spans="1:19" ht="24.95" customHeight="1">
      <c r="A10" s="1" t="s">
        <v>6</v>
      </c>
      <c r="B10" s="27">
        <f t="shared" si="4"/>
        <v>107</v>
      </c>
      <c r="C10" s="28">
        <v>60</v>
      </c>
      <c r="D10" s="28">
        <v>47</v>
      </c>
      <c r="E10" s="48">
        <f t="shared" si="1"/>
        <v>48</v>
      </c>
      <c r="F10" s="28">
        <v>24</v>
      </c>
      <c r="G10" s="36">
        <v>24</v>
      </c>
      <c r="H10" s="61" t="s">
        <v>6</v>
      </c>
      <c r="I10" s="27">
        <f t="shared" si="5"/>
        <v>106</v>
      </c>
      <c r="J10" s="28">
        <v>58</v>
      </c>
      <c r="K10" s="28">
        <v>48</v>
      </c>
      <c r="L10" s="44">
        <f t="shared" si="2"/>
        <v>51</v>
      </c>
      <c r="M10" s="28">
        <v>25</v>
      </c>
      <c r="N10" s="36">
        <v>26</v>
      </c>
      <c r="O10" s="89">
        <f t="shared" si="3"/>
        <v>-2</v>
      </c>
      <c r="P10" s="86">
        <f t="shared" si="3"/>
        <v>1</v>
      </c>
      <c r="Q10" s="101">
        <f t="shared" si="6"/>
        <v>157</v>
      </c>
    </row>
    <row r="11" spans="1:19" ht="24.95" customHeight="1">
      <c r="A11" s="1" t="s">
        <v>7</v>
      </c>
      <c r="B11" s="27">
        <f t="shared" si="4"/>
        <v>501</v>
      </c>
      <c r="C11" s="28">
        <v>392</v>
      </c>
      <c r="D11" s="28">
        <v>109</v>
      </c>
      <c r="E11" s="48">
        <f t="shared" si="1"/>
        <v>68</v>
      </c>
      <c r="F11" s="28">
        <v>34</v>
      </c>
      <c r="G11" s="36">
        <v>34</v>
      </c>
      <c r="H11" s="61" t="s">
        <v>7</v>
      </c>
      <c r="I11" s="27">
        <f t="shared" si="5"/>
        <v>499</v>
      </c>
      <c r="J11" s="28">
        <v>389</v>
      </c>
      <c r="K11" s="28">
        <v>110</v>
      </c>
      <c r="L11" s="44">
        <f t="shared" si="2"/>
        <v>66</v>
      </c>
      <c r="M11" s="28">
        <v>33</v>
      </c>
      <c r="N11" s="36">
        <v>33</v>
      </c>
      <c r="O11" s="89">
        <f t="shared" si="3"/>
        <v>-3</v>
      </c>
      <c r="P11" s="86">
        <f t="shared" si="3"/>
        <v>1</v>
      </c>
      <c r="Q11" s="101">
        <f t="shared" si="6"/>
        <v>565</v>
      </c>
    </row>
    <row r="12" spans="1:19" ht="24.95" customHeight="1">
      <c r="A12" s="1" t="s">
        <v>8</v>
      </c>
      <c r="B12" s="27">
        <f t="shared" si="4"/>
        <v>1904</v>
      </c>
      <c r="C12" s="28">
        <v>1720</v>
      </c>
      <c r="D12" s="28">
        <v>184</v>
      </c>
      <c r="E12" s="48">
        <f t="shared" si="1"/>
        <v>245</v>
      </c>
      <c r="F12" s="28">
        <v>170</v>
      </c>
      <c r="G12" s="36">
        <v>75</v>
      </c>
      <c r="H12" s="61" t="s">
        <v>8</v>
      </c>
      <c r="I12" s="27">
        <f t="shared" si="5"/>
        <v>1896</v>
      </c>
      <c r="J12" s="28">
        <v>1707</v>
      </c>
      <c r="K12" s="28">
        <v>189</v>
      </c>
      <c r="L12" s="44">
        <f t="shared" si="2"/>
        <v>244</v>
      </c>
      <c r="M12" s="28">
        <v>170</v>
      </c>
      <c r="N12" s="36">
        <v>74</v>
      </c>
      <c r="O12" s="89">
        <f t="shared" si="3"/>
        <v>-13</v>
      </c>
      <c r="P12" s="86">
        <f t="shared" si="3"/>
        <v>5</v>
      </c>
      <c r="Q12" s="101">
        <f t="shared" si="6"/>
        <v>2140</v>
      </c>
    </row>
    <row r="13" spans="1:19" ht="24.95" customHeight="1">
      <c r="A13" s="1" t="s">
        <v>9</v>
      </c>
      <c r="B13" s="27">
        <f t="shared" si="4"/>
        <v>1000</v>
      </c>
      <c r="C13" s="28">
        <v>754</v>
      </c>
      <c r="D13" s="28">
        <v>246</v>
      </c>
      <c r="E13" s="48">
        <f t="shared" si="1"/>
        <v>304</v>
      </c>
      <c r="F13" s="28">
        <v>180</v>
      </c>
      <c r="G13" s="36">
        <v>124</v>
      </c>
      <c r="H13" s="61" t="s">
        <v>9</v>
      </c>
      <c r="I13" s="27">
        <f t="shared" si="5"/>
        <v>1002</v>
      </c>
      <c r="J13" s="28">
        <v>760</v>
      </c>
      <c r="K13" s="28">
        <v>242</v>
      </c>
      <c r="L13" s="44">
        <f t="shared" si="2"/>
        <v>309</v>
      </c>
      <c r="M13" s="28">
        <v>180</v>
      </c>
      <c r="N13" s="36">
        <v>129</v>
      </c>
      <c r="O13" s="89">
        <f t="shared" si="3"/>
        <v>6</v>
      </c>
      <c r="P13" s="86">
        <f t="shared" si="3"/>
        <v>-4</v>
      </c>
      <c r="Q13" s="101">
        <f t="shared" si="6"/>
        <v>1311</v>
      </c>
    </row>
    <row r="14" spans="1:19" ht="24.95" customHeight="1">
      <c r="A14" s="1" t="s">
        <v>10</v>
      </c>
      <c r="B14" s="27">
        <f t="shared" si="4"/>
        <v>835</v>
      </c>
      <c r="C14" s="28">
        <v>715</v>
      </c>
      <c r="D14" s="28">
        <v>120</v>
      </c>
      <c r="E14" s="48">
        <f t="shared" si="1"/>
        <v>122</v>
      </c>
      <c r="F14" s="28">
        <v>78</v>
      </c>
      <c r="G14" s="36">
        <v>44</v>
      </c>
      <c r="H14" s="61" t="s">
        <v>10</v>
      </c>
      <c r="I14" s="27">
        <f t="shared" si="5"/>
        <v>853</v>
      </c>
      <c r="J14" s="28">
        <v>734</v>
      </c>
      <c r="K14" s="28">
        <v>119</v>
      </c>
      <c r="L14" s="44">
        <f t="shared" si="2"/>
        <v>126</v>
      </c>
      <c r="M14" s="28">
        <v>81</v>
      </c>
      <c r="N14" s="36">
        <v>45</v>
      </c>
      <c r="O14" s="89">
        <f t="shared" si="3"/>
        <v>19</v>
      </c>
      <c r="P14" s="86">
        <f t="shared" si="3"/>
        <v>-1</v>
      </c>
      <c r="Q14" s="101">
        <f t="shared" si="6"/>
        <v>979</v>
      </c>
    </row>
    <row r="15" spans="1:19" ht="24.95" customHeight="1">
      <c r="A15" s="1" t="s">
        <v>11</v>
      </c>
      <c r="B15" s="27">
        <f t="shared" si="4"/>
        <v>3551</v>
      </c>
      <c r="C15" s="28">
        <v>2965</v>
      </c>
      <c r="D15" s="28">
        <v>586</v>
      </c>
      <c r="E15" s="48">
        <f t="shared" si="1"/>
        <v>371</v>
      </c>
      <c r="F15" s="28">
        <v>247</v>
      </c>
      <c r="G15" s="36">
        <v>124</v>
      </c>
      <c r="H15" s="61" t="s">
        <v>11</v>
      </c>
      <c r="I15" s="27">
        <f t="shared" si="5"/>
        <v>3547</v>
      </c>
      <c r="J15" s="28">
        <v>2972</v>
      </c>
      <c r="K15" s="28">
        <v>575</v>
      </c>
      <c r="L15" s="44">
        <f t="shared" si="2"/>
        <v>367</v>
      </c>
      <c r="M15" s="28">
        <v>243</v>
      </c>
      <c r="N15" s="36">
        <v>124</v>
      </c>
      <c r="O15" s="89">
        <f t="shared" si="3"/>
        <v>7</v>
      </c>
      <c r="P15" s="86">
        <f t="shared" si="3"/>
        <v>-11</v>
      </c>
      <c r="Q15" s="101">
        <f t="shared" si="6"/>
        <v>3914</v>
      </c>
    </row>
    <row r="16" spans="1:19" ht="24.95" customHeight="1">
      <c r="A16" s="1" t="s">
        <v>12</v>
      </c>
      <c r="B16" s="27">
        <f t="shared" si="4"/>
        <v>2966</v>
      </c>
      <c r="C16" s="28">
        <v>2543</v>
      </c>
      <c r="D16" s="28">
        <v>423</v>
      </c>
      <c r="E16" s="48">
        <f t="shared" si="1"/>
        <v>546</v>
      </c>
      <c r="F16" s="28">
        <v>349</v>
      </c>
      <c r="G16" s="36">
        <v>197</v>
      </c>
      <c r="H16" s="61" t="s">
        <v>12</v>
      </c>
      <c r="I16" s="27">
        <f t="shared" si="5"/>
        <v>2960</v>
      </c>
      <c r="J16" s="28">
        <v>2540</v>
      </c>
      <c r="K16" s="28">
        <v>420</v>
      </c>
      <c r="L16" s="44">
        <f t="shared" si="2"/>
        <v>549</v>
      </c>
      <c r="M16" s="28">
        <v>346</v>
      </c>
      <c r="N16" s="36">
        <v>203</v>
      </c>
      <c r="O16" s="89">
        <f t="shared" si="3"/>
        <v>-3</v>
      </c>
      <c r="P16" s="86">
        <f t="shared" si="3"/>
        <v>-3</v>
      </c>
      <c r="Q16" s="101">
        <f t="shared" si="6"/>
        <v>3509</v>
      </c>
    </row>
    <row r="17" spans="1:18" ht="24.95" customHeight="1">
      <c r="A17" s="1" t="s">
        <v>13</v>
      </c>
      <c r="B17" s="27">
        <f t="shared" si="4"/>
        <v>1613</v>
      </c>
      <c r="C17" s="28">
        <v>1460</v>
      </c>
      <c r="D17" s="28">
        <v>153</v>
      </c>
      <c r="E17" s="48">
        <f t="shared" si="1"/>
        <v>176</v>
      </c>
      <c r="F17" s="28">
        <v>133</v>
      </c>
      <c r="G17" s="36">
        <v>43</v>
      </c>
      <c r="H17" s="61" t="s">
        <v>13</v>
      </c>
      <c r="I17" s="27">
        <f t="shared" si="5"/>
        <v>1615</v>
      </c>
      <c r="J17" s="28">
        <v>1458</v>
      </c>
      <c r="K17" s="28">
        <v>157</v>
      </c>
      <c r="L17" s="44">
        <f t="shared" si="2"/>
        <v>173</v>
      </c>
      <c r="M17" s="28">
        <v>130</v>
      </c>
      <c r="N17" s="36">
        <v>43</v>
      </c>
      <c r="O17" s="89">
        <f t="shared" si="3"/>
        <v>-2</v>
      </c>
      <c r="P17" s="86">
        <f t="shared" si="3"/>
        <v>4</v>
      </c>
      <c r="Q17" s="101">
        <f t="shared" si="6"/>
        <v>1788</v>
      </c>
    </row>
    <row r="18" spans="1:18" ht="24.95" customHeight="1">
      <c r="A18" s="1" t="s">
        <v>116</v>
      </c>
      <c r="B18" s="27">
        <f t="shared" si="4"/>
        <v>138</v>
      </c>
      <c r="C18" s="28">
        <v>60</v>
      </c>
      <c r="D18" s="28">
        <v>78</v>
      </c>
      <c r="E18" s="48">
        <f t="shared" si="1"/>
        <v>59</v>
      </c>
      <c r="F18" s="28">
        <v>23</v>
      </c>
      <c r="G18" s="36">
        <v>36</v>
      </c>
      <c r="H18" s="61" t="s">
        <v>116</v>
      </c>
      <c r="I18" s="27">
        <f t="shared" si="5"/>
        <v>142</v>
      </c>
      <c r="J18" s="28">
        <v>60</v>
      </c>
      <c r="K18" s="28">
        <v>82</v>
      </c>
      <c r="L18" s="44">
        <f t="shared" si="2"/>
        <v>60</v>
      </c>
      <c r="M18" s="28">
        <v>24</v>
      </c>
      <c r="N18" s="36">
        <v>36</v>
      </c>
      <c r="O18" s="89">
        <f t="shared" si="3"/>
        <v>0</v>
      </c>
      <c r="P18" s="86">
        <f t="shared" si="3"/>
        <v>4</v>
      </c>
      <c r="Q18" s="101">
        <f t="shared" si="6"/>
        <v>202</v>
      </c>
    </row>
    <row r="19" spans="1:18" ht="24.95" customHeight="1">
      <c r="A19" s="1" t="s">
        <v>14</v>
      </c>
      <c r="B19" s="27">
        <f t="shared" si="4"/>
        <v>2078</v>
      </c>
      <c r="C19" s="28">
        <v>1670</v>
      </c>
      <c r="D19" s="28">
        <v>408</v>
      </c>
      <c r="E19" s="48">
        <f t="shared" si="1"/>
        <v>148</v>
      </c>
      <c r="F19" s="28">
        <v>96</v>
      </c>
      <c r="G19" s="36">
        <v>52</v>
      </c>
      <c r="H19" s="61" t="s">
        <v>14</v>
      </c>
      <c r="I19" s="27">
        <f t="shared" si="5"/>
        <v>2077</v>
      </c>
      <c r="J19" s="28">
        <v>1670</v>
      </c>
      <c r="K19" s="28">
        <v>407</v>
      </c>
      <c r="L19" s="44">
        <f t="shared" si="2"/>
        <v>150</v>
      </c>
      <c r="M19" s="28">
        <v>94</v>
      </c>
      <c r="N19" s="36">
        <v>56</v>
      </c>
      <c r="O19" s="89">
        <f t="shared" si="3"/>
        <v>0</v>
      </c>
      <c r="P19" s="86">
        <f t="shared" si="3"/>
        <v>-1</v>
      </c>
      <c r="Q19" s="101">
        <f t="shared" si="6"/>
        <v>2227</v>
      </c>
      <c r="R19" s="21"/>
    </row>
    <row r="20" spans="1:18" ht="24.95" customHeight="1">
      <c r="A20" s="1" t="s">
        <v>17</v>
      </c>
      <c r="B20" s="27">
        <f t="shared" si="4"/>
        <v>983</v>
      </c>
      <c r="C20" s="28">
        <v>507</v>
      </c>
      <c r="D20" s="28">
        <v>476</v>
      </c>
      <c r="E20" s="48">
        <f t="shared" si="1"/>
        <v>553</v>
      </c>
      <c r="F20" s="28">
        <v>288</v>
      </c>
      <c r="G20" s="36">
        <v>265</v>
      </c>
      <c r="H20" s="61" t="s">
        <v>17</v>
      </c>
      <c r="I20" s="27">
        <f t="shared" si="5"/>
        <v>977</v>
      </c>
      <c r="J20" s="28">
        <v>502</v>
      </c>
      <c r="K20" s="28">
        <v>475</v>
      </c>
      <c r="L20" s="44">
        <f t="shared" si="2"/>
        <v>572</v>
      </c>
      <c r="M20" s="28">
        <v>302</v>
      </c>
      <c r="N20" s="36">
        <v>270</v>
      </c>
      <c r="O20" s="89">
        <f t="shared" si="3"/>
        <v>-5</v>
      </c>
      <c r="P20" s="86">
        <f t="shared" si="3"/>
        <v>-1</v>
      </c>
      <c r="Q20" s="101">
        <f t="shared" si="6"/>
        <v>1549</v>
      </c>
    </row>
    <row r="21" spans="1:18" ht="24.95" customHeight="1">
      <c r="A21" s="1" t="s">
        <v>18</v>
      </c>
      <c r="B21" s="27">
        <f t="shared" si="4"/>
        <v>488</v>
      </c>
      <c r="C21" s="28">
        <v>229</v>
      </c>
      <c r="D21" s="28">
        <v>259</v>
      </c>
      <c r="E21" s="48">
        <f t="shared" si="1"/>
        <v>304</v>
      </c>
      <c r="F21" s="28">
        <v>143</v>
      </c>
      <c r="G21" s="36">
        <v>161</v>
      </c>
      <c r="H21" s="61" t="s">
        <v>18</v>
      </c>
      <c r="I21" s="27">
        <f t="shared" si="5"/>
        <v>488</v>
      </c>
      <c r="J21" s="28">
        <v>230</v>
      </c>
      <c r="K21" s="28">
        <v>258</v>
      </c>
      <c r="L21" s="44">
        <f t="shared" si="2"/>
        <v>300</v>
      </c>
      <c r="M21" s="28">
        <v>140</v>
      </c>
      <c r="N21" s="36">
        <v>160</v>
      </c>
      <c r="O21" s="89">
        <f t="shared" si="3"/>
        <v>1</v>
      </c>
      <c r="P21" s="86">
        <f t="shared" si="3"/>
        <v>-1</v>
      </c>
      <c r="Q21" s="101">
        <f t="shared" si="6"/>
        <v>788</v>
      </c>
    </row>
    <row r="22" spans="1:18" ht="24.95" customHeight="1">
      <c r="A22" s="1" t="s">
        <v>19</v>
      </c>
      <c r="B22" s="27">
        <f t="shared" si="4"/>
        <v>184</v>
      </c>
      <c r="C22" s="28">
        <v>71</v>
      </c>
      <c r="D22" s="28">
        <v>113</v>
      </c>
      <c r="E22" s="48">
        <f t="shared" si="1"/>
        <v>129</v>
      </c>
      <c r="F22" s="28">
        <v>56</v>
      </c>
      <c r="G22" s="36">
        <v>73</v>
      </c>
      <c r="H22" s="61" t="s">
        <v>19</v>
      </c>
      <c r="I22" s="27">
        <f t="shared" si="5"/>
        <v>187</v>
      </c>
      <c r="J22" s="28">
        <v>72</v>
      </c>
      <c r="K22" s="28">
        <v>115</v>
      </c>
      <c r="L22" s="44">
        <f t="shared" si="2"/>
        <v>127</v>
      </c>
      <c r="M22" s="28">
        <v>56</v>
      </c>
      <c r="N22" s="36">
        <v>71</v>
      </c>
      <c r="O22" s="89">
        <f t="shared" si="3"/>
        <v>1</v>
      </c>
      <c r="P22" s="86">
        <f t="shared" si="3"/>
        <v>2</v>
      </c>
      <c r="Q22" s="101">
        <f t="shared" si="6"/>
        <v>314</v>
      </c>
    </row>
    <row r="23" spans="1:18" ht="24.95" customHeight="1">
      <c r="A23" s="1" t="s">
        <v>20</v>
      </c>
      <c r="B23" s="27">
        <f t="shared" si="4"/>
        <v>249</v>
      </c>
      <c r="C23" s="28">
        <v>150</v>
      </c>
      <c r="D23" s="28">
        <v>99</v>
      </c>
      <c r="E23" s="48">
        <f t="shared" si="1"/>
        <v>55</v>
      </c>
      <c r="F23" s="28">
        <v>25</v>
      </c>
      <c r="G23" s="36">
        <v>30</v>
      </c>
      <c r="H23" s="61" t="s">
        <v>20</v>
      </c>
      <c r="I23" s="27">
        <f t="shared" si="5"/>
        <v>245</v>
      </c>
      <c r="J23" s="28">
        <v>146</v>
      </c>
      <c r="K23" s="28">
        <v>99</v>
      </c>
      <c r="L23" s="44">
        <f t="shared" si="2"/>
        <v>55</v>
      </c>
      <c r="M23" s="28">
        <v>25</v>
      </c>
      <c r="N23" s="36">
        <v>30</v>
      </c>
      <c r="O23" s="89">
        <f t="shared" si="3"/>
        <v>-4</v>
      </c>
      <c r="P23" s="86">
        <f t="shared" si="3"/>
        <v>0</v>
      </c>
      <c r="Q23" s="101">
        <f t="shared" si="6"/>
        <v>300</v>
      </c>
    </row>
    <row r="24" spans="1:18" ht="24.95" customHeight="1">
      <c r="A24" s="1" t="s">
        <v>21</v>
      </c>
      <c r="B24" s="27">
        <f t="shared" si="4"/>
        <v>217</v>
      </c>
      <c r="C24" s="28">
        <v>117</v>
      </c>
      <c r="D24" s="28">
        <v>100</v>
      </c>
      <c r="E24" s="48">
        <f t="shared" si="1"/>
        <v>40</v>
      </c>
      <c r="F24" s="28">
        <v>20</v>
      </c>
      <c r="G24" s="36">
        <v>20</v>
      </c>
      <c r="H24" s="61" t="s">
        <v>21</v>
      </c>
      <c r="I24" s="27">
        <f t="shared" si="5"/>
        <v>222</v>
      </c>
      <c r="J24" s="28">
        <v>121</v>
      </c>
      <c r="K24" s="28">
        <v>101</v>
      </c>
      <c r="L24" s="44">
        <f t="shared" si="2"/>
        <v>41</v>
      </c>
      <c r="M24" s="28">
        <v>19</v>
      </c>
      <c r="N24" s="36">
        <v>22</v>
      </c>
      <c r="O24" s="89">
        <f t="shared" si="3"/>
        <v>4</v>
      </c>
      <c r="P24" s="86">
        <f t="shared" si="3"/>
        <v>1</v>
      </c>
      <c r="Q24" s="101">
        <f t="shared" si="6"/>
        <v>263</v>
      </c>
    </row>
    <row r="25" spans="1:18" ht="24.95" customHeight="1">
      <c r="A25" s="1" t="s">
        <v>22</v>
      </c>
      <c r="B25" s="27">
        <f t="shared" si="4"/>
        <v>697</v>
      </c>
      <c r="C25" s="28">
        <v>408</v>
      </c>
      <c r="D25" s="28">
        <v>289</v>
      </c>
      <c r="E25" s="48">
        <f t="shared" si="1"/>
        <v>183</v>
      </c>
      <c r="F25" s="28">
        <v>91</v>
      </c>
      <c r="G25" s="36">
        <v>92</v>
      </c>
      <c r="H25" s="61" t="s">
        <v>22</v>
      </c>
      <c r="I25" s="27">
        <f t="shared" si="5"/>
        <v>693</v>
      </c>
      <c r="J25" s="28">
        <v>410</v>
      </c>
      <c r="K25" s="28">
        <v>283</v>
      </c>
      <c r="L25" s="44">
        <f t="shared" si="2"/>
        <v>178</v>
      </c>
      <c r="M25" s="28">
        <v>89</v>
      </c>
      <c r="N25" s="36">
        <v>89</v>
      </c>
      <c r="O25" s="89">
        <f t="shared" si="3"/>
        <v>2</v>
      </c>
      <c r="P25" s="86">
        <f t="shared" si="3"/>
        <v>-6</v>
      </c>
      <c r="Q25" s="101">
        <f t="shared" si="6"/>
        <v>871</v>
      </c>
    </row>
    <row r="26" spans="1:18" ht="24.95" customHeight="1">
      <c r="A26" s="1" t="s">
        <v>23</v>
      </c>
      <c r="B26" s="27">
        <f t="shared" si="4"/>
        <v>777</v>
      </c>
      <c r="C26" s="28">
        <v>421</v>
      </c>
      <c r="D26" s="28">
        <v>356</v>
      </c>
      <c r="E26" s="48">
        <f t="shared" si="1"/>
        <v>179</v>
      </c>
      <c r="F26" s="28">
        <v>83</v>
      </c>
      <c r="G26" s="36">
        <v>96</v>
      </c>
      <c r="H26" s="61" t="s">
        <v>23</v>
      </c>
      <c r="I26" s="27">
        <f t="shared" si="5"/>
        <v>780</v>
      </c>
      <c r="J26" s="28">
        <v>421</v>
      </c>
      <c r="K26" s="28">
        <v>359</v>
      </c>
      <c r="L26" s="44">
        <f t="shared" si="2"/>
        <v>182</v>
      </c>
      <c r="M26" s="28">
        <v>86</v>
      </c>
      <c r="N26" s="36">
        <v>96</v>
      </c>
      <c r="O26" s="89">
        <f t="shared" si="3"/>
        <v>0</v>
      </c>
      <c r="P26" s="86">
        <f t="shared" si="3"/>
        <v>3</v>
      </c>
      <c r="Q26" s="101">
        <f t="shared" si="6"/>
        <v>962</v>
      </c>
    </row>
    <row r="27" spans="1:18" ht="24.95" customHeight="1">
      <c r="A27" s="1" t="s">
        <v>24</v>
      </c>
      <c r="B27" s="27">
        <f t="shared" si="4"/>
        <v>178</v>
      </c>
      <c r="C27" s="28">
        <v>65</v>
      </c>
      <c r="D27" s="28">
        <v>113</v>
      </c>
      <c r="E27" s="48">
        <f t="shared" si="1"/>
        <v>70</v>
      </c>
      <c r="F27" s="28">
        <v>28</v>
      </c>
      <c r="G27" s="36">
        <v>42</v>
      </c>
      <c r="H27" s="61" t="s">
        <v>24</v>
      </c>
      <c r="I27" s="27">
        <f t="shared" si="5"/>
        <v>176</v>
      </c>
      <c r="J27" s="28">
        <v>66</v>
      </c>
      <c r="K27" s="28">
        <v>110</v>
      </c>
      <c r="L27" s="44">
        <f t="shared" si="2"/>
        <v>71</v>
      </c>
      <c r="M27" s="28">
        <v>28</v>
      </c>
      <c r="N27" s="36">
        <v>43</v>
      </c>
      <c r="O27" s="89">
        <f t="shared" si="3"/>
        <v>1</v>
      </c>
      <c r="P27" s="86">
        <f t="shared" si="3"/>
        <v>-3</v>
      </c>
      <c r="Q27" s="101">
        <f t="shared" si="6"/>
        <v>247</v>
      </c>
    </row>
    <row r="28" spans="1:18" ht="24.95" customHeight="1">
      <c r="A28" s="1" t="s">
        <v>25</v>
      </c>
      <c r="B28" s="27">
        <f t="shared" si="4"/>
        <v>231</v>
      </c>
      <c r="C28" s="28">
        <v>77</v>
      </c>
      <c r="D28" s="28">
        <v>154</v>
      </c>
      <c r="E28" s="48">
        <f t="shared" si="1"/>
        <v>76</v>
      </c>
      <c r="F28" s="28">
        <v>33</v>
      </c>
      <c r="G28" s="36">
        <v>43</v>
      </c>
      <c r="H28" s="61" t="s">
        <v>25</v>
      </c>
      <c r="I28" s="27">
        <f t="shared" si="5"/>
        <v>232</v>
      </c>
      <c r="J28" s="28">
        <v>79</v>
      </c>
      <c r="K28" s="28">
        <v>153</v>
      </c>
      <c r="L28" s="44">
        <f t="shared" si="2"/>
        <v>75</v>
      </c>
      <c r="M28" s="28">
        <v>33</v>
      </c>
      <c r="N28" s="36">
        <v>42</v>
      </c>
      <c r="O28" s="89">
        <f t="shared" si="3"/>
        <v>2</v>
      </c>
      <c r="P28" s="86">
        <f t="shared" si="3"/>
        <v>-1</v>
      </c>
      <c r="Q28" s="101">
        <f t="shared" si="6"/>
        <v>307</v>
      </c>
    </row>
    <row r="29" spans="1:18" ht="24.95" customHeight="1">
      <c r="A29" s="1" t="s">
        <v>67</v>
      </c>
      <c r="B29" s="27">
        <f t="shared" si="4"/>
        <v>115</v>
      </c>
      <c r="C29" s="28">
        <v>33</v>
      </c>
      <c r="D29" s="28">
        <v>82</v>
      </c>
      <c r="E29" s="48">
        <f t="shared" si="1"/>
        <v>92</v>
      </c>
      <c r="F29" s="28">
        <v>33</v>
      </c>
      <c r="G29" s="36">
        <v>59</v>
      </c>
      <c r="H29" s="61" t="s">
        <v>67</v>
      </c>
      <c r="I29" s="27">
        <f t="shared" si="5"/>
        <v>118</v>
      </c>
      <c r="J29" s="28">
        <v>35</v>
      </c>
      <c r="K29" s="28">
        <v>83</v>
      </c>
      <c r="L29" s="44">
        <f t="shared" si="2"/>
        <v>94</v>
      </c>
      <c r="M29" s="28">
        <v>35</v>
      </c>
      <c r="N29" s="36">
        <v>59</v>
      </c>
      <c r="O29" s="89">
        <f t="shared" si="3"/>
        <v>2</v>
      </c>
      <c r="P29" s="86">
        <f t="shared" si="3"/>
        <v>1</v>
      </c>
      <c r="Q29" s="101">
        <f t="shared" si="6"/>
        <v>212</v>
      </c>
    </row>
    <row r="30" spans="1:18" ht="27" customHeight="1">
      <c r="A30" s="1" t="s">
        <v>118</v>
      </c>
      <c r="B30" s="27">
        <f t="shared" si="4"/>
        <v>397</v>
      </c>
      <c r="C30" s="28">
        <v>180</v>
      </c>
      <c r="D30" s="28">
        <v>217</v>
      </c>
      <c r="E30" s="48">
        <f t="shared" si="1"/>
        <v>144</v>
      </c>
      <c r="F30" s="28">
        <v>57</v>
      </c>
      <c r="G30" s="36">
        <v>87</v>
      </c>
      <c r="H30" s="62" t="s">
        <v>114</v>
      </c>
      <c r="I30" s="27">
        <f t="shared" si="5"/>
        <v>403</v>
      </c>
      <c r="J30" s="28">
        <v>181</v>
      </c>
      <c r="K30" s="28">
        <v>222</v>
      </c>
      <c r="L30" s="44">
        <f t="shared" si="2"/>
        <v>143</v>
      </c>
      <c r="M30" s="28">
        <v>56</v>
      </c>
      <c r="N30" s="36">
        <v>87</v>
      </c>
      <c r="O30" s="89">
        <f t="shared" si="3"/>
        <v>1</v>
      </c>
      <c r="P30" s="86">
        <f t="shared" si="3"/>
        <v>5</v>
      </c>
      <c r="Q30" s="101">
        <f t="shared" si="6"/>
        <v>546</v>
      </c>
    </row>
    <row r="31" spans="1:18" ht="27" customHeight="1">
      <c r="A31" s="1" t="s">
        <v>119</v>
      </c>
      <c r="B31" s="27">
        <f t="shared" si="4"/>
        <v>555</v>
      </c>
      <c r="C31" s="28">
        <v>378</v>
      </c>
      <c r="D31" s="28">
        <v>177</v>
      </c>
      <c r="E31" s="48">
        <f t="shared" si="1"/>
        <v>149</v>
      </c>
      <c r="F31" s="28">
        <v>67</v>
      </c>
      <c r="G31" s="36">
        <v>82</v>
      </c>
      <c r="H31" s="62" t="s">
        <v>115</v>
      </c>
      <c r="I31" s="27">
        <f t="shared" si="5"/>
        <v>567</v>
      </c>
      <c r="J31" s="28">
        <v>385</v>
      </c>
      <c r="K31" s="28">
        <v>182</v>
      </c>
      <c r="L31" s="44">
        <f t="shared" si="2"/>
        <v>150</v>
      </c>
      <c r="M31" s="28">
        <v>66</v>
      </c>
      <c r="N31" s="36">
        <v>84</v>
      </c>
      <c r="O31" s="89">
        <f t="shared" si="3"/>
        <v>7</v>
      </c>
      <c r="P31" s="86">
        <f t="shared" si="3"/>
        <v>5</v>
      </c>
      <c r="Q31" s="101">
        <f t="shared" si="6"/>
        <v>717</v>
      </c>
    </row>
    <row r="32" spans="1:18" ht="27" customHeight="1">
      <c r="A32" s="1" t="s">
        <v>142</v>
      </c>
      <c r="B32" s="27">
        <f t="shared" si="4"/>
        <v>324</v>
      </c>
      <c r="C32" s="28">
        <v>109</v>
      </c>
      <c r="D32" s="28">
        <v>215</v>
      </c>
      <c r="E32" s="48">
        <f t="shared" si="1"/>
        <v>210</v>
      </c>
      <c r="F32" s="28">
        <v>78</v>
      </c>
      <c r="G32" s="36">
        <v>132</v>
      </c>
      <c r="H32" s="62" t="s">
        <v>142</v>
      </c>
      <c r="I32" s="27">
        <f t="shared" si="5"/>
        <v>325</v>
      </c>
      <c r="J32" s="28">
        <v>107</v>
      </c>
      <c r="K32" s="28">
        <v>218</v>
      </c>
      <c r="L32" s="44">
        <f t="shared" si="2"/>
        <v>206</v>
      </c>
      <c r="M32" s="28">
        <v>77</v>
      </c>
      <c r="N32" s="36">
        <v>129</v>
      </c>
      <c r="O32" s="89">
        <f t="shared" si="3"/>
        <v>-2</v>
      </c>
      <c r="P32" s="86">
        <f t="shared" si="3"/>
        <v>3</v>
      </c>
      <c r="Q32" s="101">
        <f t="shared" si="6"/>
        <v>531</v>
      </c>
    </row>
    <row r="33" spans="1:17" ht="27" customHeight="1" thickBot="1">
      <c r="A33" s="28" t="s">
        <v>146</v>
      </c>
      <c r="B33" s="64">
        <f t="shared" si="4"/>
        <v>178</v>
      </c>
      <c r="C33" s="38">
        <v>81</v>
      </c>
      <c r="D33" s="38">
        <v>97</v>
      </c>
      <c r="E33" s="91">
        <f t="shared" si="1"/>
        <v>68</v>
      </c>
      <c r="F33" s="38">
        <v>33</v>
      </c>
      <c r="G33" s="39">
        <v>35</v>
      </c>
      <c r="H33" s="63" t="s">
        <v>146</v>
      </c>
      <c r="I33" s="64">
        <f t="shared" si="5"/>
        <v>178</v>
      </c>
      <c r="J33" s="38">
        <v>80</v>
      </c>
      <c r="K33" s="38">
        <v>98</v>
      </c>
      <c r="L33" s="103">
        <f t="shared" si="2"/>
        <v>74</v>
      </c>
      <c r="M33" s="38">
        <v>37</v>
      </c>
      <c r="N33" s="39">
        <v>37</v>
      </c>
      <c r="O33" s="89">
        <f t="shared" si="3"/>
        <v>-1</v>
      </c>
      <c r="P33" s="86">
        <f t="shared" si="3"/>
        <v>1</v>
      </c>
      <c r="Q33" s="101">
        <f t="shared" si="6"/>
        <v>252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dimension ref="A1:S35"/>
  <sheetViews>
    <sheetView workbookViewId="0">
      <selection activeCell="E5" sqref="E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187</v>
      </c>
      <c r="C3" s="200"/>
      <c r="D3" s="200"/>
      <c r="E3" s="200"/>
      <c r="F3" s="200"/>
      <c r="G3" s="172"/>
      <c r="H3" s="187" t="s">
        <v>27</v>
      </c>
      <c r="I3" s="191" t="s">
        <v>189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02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35072</v>
      </c>
      <c r="C5" s="44">
        <f>SUM(C6:C33)</f>
        <v>24501</v>
      </c>
      <c r="D5" s="44">
        <f>SUM(D6:D33)</f>
        <v>10571</v>
      </c>
      <c r="E5" s="44">
        <f>F5+G5</f>
        <v>11624</v>
      </c>
      <c r="F5" s="44">
        <f>SUM(F6:F33)</f>
        <v>6271</v>
      </c>
      <c r="G5" s="45">
        <f>SUM(G6:G33)</f>
        <v>5353</v>
      </c>
      <c r="H5" s="59" t="s">
        <v>26</v>
      </c>
      <c r="I5" s="27">
        <f>J5+K5</f>
        <v>34932</v>
      </c>
      <c r="J5" s="44">
        <f>SUM(J6:J33)</f>
        <v>24423</v>
      </c>
      <c r="K5" s="44">
        <f>SUM(K6:K33)</f>
        <v>10509</v>
      </c>
      <c r="L5" s="44">
        <f>M5+N5</f>
        <v>11724</v>
      </c>
      <c r="M5" s="44">
        <f>SUM(M6:M33)</f>
        <v>6322</v>
      </c>
      <c r="N5" s="45">
        <f>SUM(N6:N33)</f>
        <v>5402</v>
      </c>
      <c r="O5" s="33">
        <f>J5-C5</f>
        <v>-78</v>
      </c>
      <c r="P5" s="25">
        <f>K5-D5</f>
        <v>-62</v>
      </c>
      <c r="Q5" s="100">
        <f>I5+L5</f>
        <v>46656</v>
      </c>
      <c r="R5" s="67"/>
      <c r="S5" s="67"/>
    </row>
    <row r="6" spans="1:19" ht="24.95" customHeight="1">
      <c r="A6" s="1" t="s">
        <v>3</v>
      </c>
      <c r="B6" s="27">
        <f>C6+D6</f>
        <v>2184</v>
      </c>
      <c r="C6" s="28">
        <v>1288</v>
      </c>
      <c r="D6" s="28">
        <v>896</v>
      </c>
      <c r="E6" s="44">
        <f t="shared" ref="E6:E33" si="0">F6+G6</f>
        <v>503</v>
      </c>
      <c r="F6" s="28">
        <v>245</v>
      </c>
      <c r="G6" s="36">
        <v>258</v>
      </c>
      <c r="H6" s="61" t="s">
        <v>3</v>
      </c>
      <c r="I6" s="27">
        <f t="shared" ref="I6:I33" si="1">J6+K6</f>
        <v>2174</v>
      </c>
      <c r="J6" s="28">
        <v>1279</v>
      </c>
      <c r="K6" s="28">
        <v>895</v>
      </c>
      <c r="L6" s="44">
        <f t="shared" ref="L6:L33" si="2">M6+N6</f>
        <v>501</v>
      </c>
      <c r="M6" s="28">
        <v>245</v>
      </c>
      <c r="N6" s="36">
        <v>256</v>
      </c>
      <c r="O6" s="89">
        <f t="shared" ref="O6:P33" si="3">J6-C6</f>
        <v>-9</v>
      </c>
      <c r="P6" s="86">
        <f t="shared" si="3"/>
        <v>-1</v>
      </c>
      <c r="Q6" s="101">
        <f>I6+L6</f>
        <v>2675</v>
      </c>
    </row>
    <row r="7" spans="1:19" ht="24.95" customHeight="1">
      <c r="A7" s="1" t="s">
        <v>4</v>
      </c>
      <c r="B7" s="27">
        <f t="shared" ref="B7:B33" si="4">C7+D7</f>
        <v>2194</v>
      </c>
      <c r="C7" s="28">
        <v>1555</v>
      </c>
      <c r="D7" s="28">
        <v>639</v>
      </c>
      <c r="E7" s="44">
        <f t="shared" si="0"/>
        <v>1062</v>
      </c>
      <c r="F7" s="28">
        <v>596</v>
      </c>
      <c r="G7" s="36">
        <v>466</v>
      </c>
      <c r="H7" s="61" t="s">
        <v>4</v>
      </c>
      <c r="I7" s="27">
        <f t="shared" si="1"/>
        <v>2165</v>
      </c>
      <c r="J7" s="28">
        <v>1540</v>
      </c>
      <c r="K7" s="28">
        <v>625</v>
      </c>
      <c r="L7" s="44">
        <f t="shared" si="2"/>
        <v>1084</v>
      </c>
      <c r="M7" s="28">
        <v>607</v>
      </c>
      <c r="N7" s="36">
        <v>477</v>
      </c>
      <c r="O7" s="89">
        <f t="shared" si="3"/>
        <v>-15</v>
      </c>
      <c r="P7" s="86">
        <f t="shared" si="3"/>
        <v>-14</v>
      </c>
      <c r="Q7" s="101">
        <f t="shared" ref="Q7:Q33" si="5">I7+L7</f>
        <v>3249</v>
      </c>
    </row>
    <row r="8" spans="1:19" ht="24.95" customHeight="1">
      <c r="A8" s="1" t="s">
        <v>5</v>
      </c>
      <c r="B8" s="27">
        <f t="shared" si="4"/>
        <v>7437</v>
      </c>
      <c r="C8" s="28">
        <v>4481</v>
      </c>
      <c r="D8" s="28">
        <v>2956</v>
      </c>
      <c r="E8" s="44">
        <f t="shared" si="0"/>
        <v>4528</v>
      </c>
      <c r="F8" s="28">
        <v>2403</v>
      </c>
      <c r="G8" s="36">
        <v>2125</v>
      </c>
      <c r="H8" s="61" t="s">
        <v>5</v>
      </c>
      <c r="I8" s="27">
        <f t="shared" si="1"/>
        <v>7359</v>
      </c>
      <c r="J8" s="28">
        <v>4449</v>
      </c>
      <c r="K8" s="28">
        <v>2910</v>
      </c>
      <c r="L8" s="44">
        <f t="shared" si="2"/>
        <v>4584</v>
      </c>
      <c r="M8" s="28">
        <v>2430</v>
      </c>
      <c r="N8" s="36">
        <v>2154</v>
      </c>
      <c r="O8" s="89">
        <f t="shared" si="3"/>
        <v>-32</v>
      </c>
      <c r="P8" s="86">
        <f t="shared" si="3"/>
        <v>-46</v>
      </c>
      <c r="Q8" s="101">
        <f t="shared" si="5"/>
        <v>11943</v>
      </c>
    </row>
    <row r="9" spans="1:19" ht="24.95" customHeight="1">
      <c r="A9" s="1" t="s">
        <v>61</v>
      </c>
      <c r="B9" s="27">
        <f t="shared" si="4"/>
        <v>2969</v>
      </c>
      <c r="C9" s="28">
        <v>1994</v>
      </c>
      <c r="D9" s="28">
        <v>975</v>
      </c>
      <c r="E9" s="44">
        <f t="shared" si="0"/>
        <v>1168</v>
      </c>
      <c r="F9" s="28">
        <v>652</v>
      </c>
      <c r="G9" s="36">
        <v>516</v>
      </c>
      <c r="H9" s="61" t="s">
        <v>61</v>
      </c>
      <c r="I9" s="27">
        <f t="shared" si="1"/>
        <v>2974</v>
      </c>
      <c r="J9" s="28">
        <v>2010</v>
      </c>
      <c r="K9" s="28">
        <v>964</v>
      </c>
      <c r="L9" s="44">
        <f t="shared" si="2"/>
        <v>1179</v>
      </c>
      <c r="M9" s="28">
        <v>658</v>
      </c>
      <c r="N9" s="36">
        <v>521</v>
      </c>
      <c r="O9" s="89">
        <f t="shared" si="3"/>
        <v>16</v>
      </c>
      <c r="P9" s="86">
        <f t="shared" si="3"/>
        <v>-11</v>
      </c>
      <c r="Q9" s="101">
        <f t="shared" si="5"/>
        <v>4153</v>
      </c>
    </row>
    <row r="10" spans="1:19" ht="24.95" customHeight="1">
      <c r="A10" s="1" t="s">
        <v>6</v>
      </c>
      <c r="B10" s="27">
        <f t="shared" si="4"/>
        <v>106</v>
      </c>
      <c r="C10" s="28">
        <v>58</v>
      </c>
      <c r="D10" s="28">
        <v>48</v>
      </c>
      <c r="E10" s="44">
        <f t="shared" si="0"/>
        <v>51</v>
      </c>
      <c r="F10" s="28">
        <v>25</v>
      </c>
      <c r="G10" s="36">
        <v>26</v>
      </c>
      <c r="H10" s="61" t="s">
        <v>6</v>
      </c>
      <c r="I10" s="27">
        <f t="shared" si="1"/>
        <v>106</v>
      </c>
      <c r="J10" s="28">
        <v>58</v>
      </c>
      <c r="K10" s="28">
        <v>48</v>
      </c>
      <c r="L10" s="44">
        <f t="shared" si="2"/>
        <v>50</v>
      </c>
      <c r="M10" s="28">
        <v>25</v>
      </c>
      <c r="N10" s="36">
        <v>25</v>
      </c>
      <c r="O10" s="89">
        <f t="shared" si="3"/>
        <v>0</v>
      </c>
      <c r="P10" s="86">
        <f t="shared" si="3"/>
        <v>0</v>
      </c>
      <c r="Q10" s="101">
        <f t="shared" si="5"/>
        <v>156</v>
      </c>
    </row>
    <row r="11" spans="1:19" ht="24.95" customHeight="1">
      <c r="A11" s="1" t="s">
        <v>7</v>
      </c>
      <c r="B11" s="27">
        <f t="shared" si="4"/>
        <v>499</v>
      </c>
      <c r="C11" s="28">
        <v>389</v>
      </c>
      <c r="D11" s="28">
        <v>110</v>
      </c>
      <c r="E11" s="44">
        <f t="shared" si="0"/>
        <v>66</v>
      </c>
      <c r="F11" s="28">
        <v>33</v>
      </c>
      <c r="G11" s="36">
        <v>33</v>
      </c>
      <c r="H11" s="61" t="s">
        <v>7</v>
      </c>
      <c r="I11" s="27">
        <f t="shared" si="1"/>
        <v>503</v>
      </c>
      <c r="J11" s="28">
        <v>393</v>
      </c>
      <c r="K11" s="28">
        <v>110</v>
      </c>
      <c r="L11" s="44">
        <f t="shared" si="2"/>
        <v>70</v>
      </c>
      <c r="M11" s="28">
        <v>34</v>
      </c>
      <c r="N11" s="36">
        <v>36</v>
      </c>
      <c r="O11" s="89">
        <f t="shared" si="3"/>
        <v>4</v>
      </c>
      <c r="P11" s="86">
        <f t="shared" si="3"/>
        <v>0</v>
      </c>
      <c r="Q11" s="101">
        <f t="shared" si="5"/>
        <v>573</v>
      </c>
    </row>
    <row r="12" spans="1:19" ht="24.95" customHeight="1">
      <c r="A12" s="1" t="s">
        <v>8</v>
      </c>
      <c r="B12" s="27">
        <f t="shared" si="4"/>
        <v>1896</v>
      </c>
      <c r="C12" s="28">
        <v>1707</v>
      </c>
      <c r="D12" s="28">
        <v>189</v>
      </c>
      <c r="E12" s="44">
        <f t="shared" si="0"/>
        <v>244</v>
      </c>
      <c r="F12" s="28">
        <v>170</v>
      </c>
      <c r="G12" s="36">
        <v>74</v>
      </c>
      <c r="H12" s="61" t="s">
        <v>8</v>
      </c>
      <c r="I12" s="27">
        <f t="shared" si="1"/>
        <v>1893</v>
      </c>
      <c r="J12" s="28">
        <v>1706</v>
      </c>
      <c r="K12" s="28">
        <v>187</v>
      </c>
      <c r="L12" s="44">
        <f t="shared" si="2"/>
        <v>248</v>
      </c>
      <c r="M12" s="28">
        <v>176</v>
      </c>
      <c r="N12" s="36">
        <v>72</v>
      </c>
      <c r="O12" s="89">
        <f t="shared" si="3"/>
        <v>-1</v>
      </c>
      <c r="P12" s="86">
        <f t="shared" si="3"/>
        <v>-2</v>
      </c>
      <c r="Q12" s="101">
        <f t="shared" si="5"/>
        <v>2141</v>
      </c>
    </row>
    <row r="13" spans="1:19" ht="24.95" customHeight="1">
      <c r="A13" s="1" t="s">
        <v>9</v>
      </c>
      <c r="B13" s="27">
        <f t="shared" si="4"/>
        <v>1002</v>
      </c>
      <c r="C13" s="28">
        <v>760</v>
      </c>
      <c r="D13" s="28">
        <v>242</v>
      </c>
      <c r="E13" s="44">
        <f t="shared" si="0"/>
        <v>309</v>
      </c>
      <c r="F13" s="28">
        <v>180</v>
      </c>
      <c r="G13" s="36">
        <v>129</v>
      </c>
      <c r="H13" s="61" t="s">
        <v>9</v>
      </c>
      <c r="I13" s="27">
        <f t="shared" si="1"/>
        <v>990</v>
      </c>
      <c r="J13" s="28">
        <v>750</v>
      </c>
      <c r="K13" s="28">
        <v>240</v>
      </c>
      <c r="L13" s="44">
        <f t="shared" si="2"/>
        <v>307</v>
      </c>
      <c r="M13" s="28">
        <v>179</v>
      </c>
      <c r="N13" s="36">
        <v>128</v>
      </c>
      <c r="O13" s="89">
        <f t="shared" si="3"/>
        <v>-10</v>
      </c>
      <c r="P13" s="86">
        <f t="shared" si="3"/>
        <v>-2</v>
      </c>
      <c r="Q13" s="101">
        <f t="shared" si="5"/>
        <v>1297</v>
      </c>
    </row>
    <row r="14" spans="1:19" ht="24.95" customHeight="1">
      <c r="A14" s="1" t="s">
        <v>10</v>
      </c>
      <c r="B14" s="27">
        <f t="shared" si="4"/>
        <v>853</v>
      </c>
      <c r="C14" s="28">
        <v>734</v>
      </c>
      <c r="D14" s="28">
        <v>119</v>
      </c>
      <c r="E14" s="44">
        <f t="shared" si="0"/>
        <v>126</v>
      </c>
      <c r="F14" s="28">
        <v>81</v>
      </c>
      <c r="G14" s="36">
        <v>45</v>
      </c>
      <c r="H14" s="61" t="s">
        <v>10</v>
      </c>
      <c r="I14" s="27">
        <f t="shared" si="1"/>
        <v>861</v>
      </c>
      <c r="J14" s="28">
        <v>741</v>
      </c>
      <c r="K14" s="28">
        <v>120</v>
      </c>
      <c r="L14" s="44">
        <f t="shared" si="2"/>
        <v>121</v>
      </c>
      <c r="M14" s="28">
        <v>79</v>
      </c>
      <c r="N14" s="36">
        <v>42</v>
      </c>
      <c r="O14" s="89">
        <f t="shared" si="3"/>
        <v>7</v>
      </c>
      <c r="P14" s="86">
        <f t="shared" si="3"/>
        <v>1</v>
      </c>
      <c r="Q14" s="101">
        <f t="shared" si="5"/>
        <v>982</v>
      </c>
    </row>
    <row r="15" spans="1:19" ht="24.95" customHeight="1">
      <c r="A15" s="1" t="s">
        <v>11</v>
      </c>
      <c r="B15" s="27">
        <f t="shared" si="4"/>
        <v>3547</v>
      </c>
      <c r="C15" s="28">
        <v>2972</v>
      </c>
      <c r="D15" s="28">
        <v>575</v>
      </c>
      <c r="E15" s="44">
        <f t="shared" si="0"/>
        <v>367</v>
      </c>
      <c r="F15" s="28">
        <v>243</v>
      </c>
      <c r="G15" s="36">
        <v>124</v>
      </c>
      <c r="H15" s="61" t="s">
        <v>11</v>
      </c>
      <c r="I15" s="27">
        <f t="shared" si="1"/>
        <v>3550</v>
      </c>
      <c r="J15" s="28">
        <v>2976</v>
      </c>
      <c r="K15" s="28">
        <v>574</v>
      </c>
      <c r="L15" s="44">
        <f t="shared" si="2"/>
        <v>375</v>
      </c>
      <c r="M15" s="28">
        <v>248</v>
      </c>
      <c r="N15" s="36">
        <v>127</v>
      </c>
      <c r="O15" s="89">
        <f t="shared" si="3"/>
        <v>4</v>
      </c>
      <c r="P15" s="86">
        <f t="shared" si="3"/>
        <v>-1</v>
      </c>
      <c r="Q15" s="101">
        <f t="shared" si="5"/>
        <v>3925</v>
      </c>
    </row>
    <row r="16" spans="1:19" ht="24.95" customHeight="1">
      <c r="A16" s="1" t="s">
        <v>12</v>
      </c>
      <c r="B16" s="27">
        <f t="shared" si="4"/>
        <v>2960</v>
      </c>
      <c r="C16" s="28">
        <v>2540</v>
      </c>
      <c r="D16" s="28">
        <v>420</v>
      </c>
      <c r="E16" s="44">
        <f t="shared" si="0"/>
        <v>549</v>
      </c>
      <c r="F16" s="28">
        <v>346</v>
      </c>
      <c r="G16" s="36">
        <v>203</v>
      </c>
      <c r="H16" s="61" t="s">
        <v>12</v>
      </c>
      <c r="I16" s="27">
        <f t="shared" si="1"/>
        <v>2944</v>
      </c>
      <c r="J16" s="28">
        <v>2532</v>
      </c>
      <c r="K16" s="28">
        <v>412</v>
      </c>
      <c r="L16" s="44">
        <f t="shared" si="2"/>
        <v>554</v>
      </c>
      <c r="M16" s="28">
        <v>348</v>
      </c>
      <c r="N16" s="36">
        <v>206</v>
      </c>
      <c r="O16" s="89">
        <f t="shared" si="3"/>
        <v>-8</v>
      </c>
      <c r="P16" s="86">
        <f t="shared" si="3"/>
        <v>-8</v>
      </c>
      <c r="Q16" s="101">
        <f t="shared" si="5"/>
        <v>3498</v>
      </c>
    </row>
    <row r="17" spans="1:18" ht="24.95" customHeight="1">
      <c r="A17" s="1" t="s">
        <v>13</v>
      </c>
      <c r="B17" s="27">
        <f t="shared" si="4"/>
        <v>1615</v>
      </c>
      <c r="C17" s="28">
        <v>1458</v>
      </c>
      <c r="D17" s="28">
        <v>157</v>
      </c>
      <c r="E17" s="44">
        <f t="shared" si="0"/>
        <v>173</v>
      </c>
      <c r="F17" s="28">
        <v>130</v>
      </c>
      <c r="G17" s="36">
        <v>43</v>
      </c>
      <c r="H17" s="61" t="s">
        <v>13</v>
      </c>
      <c r="I17" s="27">
        <f t="shared" si="1"/>
        <v>1621</v>
      </c>
      <c r="J17" s="28">
        <v>1460</v>
      </c>
      <c r="K17" s="28">
        <v>161</v>
      </c>
      <c r="L17" s="44">
        <f t="shared" si="2"/>
        <v>168</v>
      </c>
      <c r="M17" s="28">
        <v>125</v>
      </c>
      <c r="N17" s="36">
        <v>43</v>
      </c>
      <c r="O17" s="89">
        <f t="shared" si="3"/>
        <v>2</v>
      </c>
      <c r="P17" s="86">
        <f t="shared" si="3"/>
        <v>4</v>
      </c>
      <c r="Q17" s="101">
        <f t="shared" si="5"/>
        <v>1789</v>
      </c>
    </row>
    <row r="18" spans="1:18" ht="24.95" customHeight="1">
      <c r="A18" s="1" t="s">
        <v>116</v>
      </c>
      <c r="B18" s="27">
        <f t="shared" si="4"/>
        <v>142</v>
      </c>
      <c r="C18" s="28">
        <v>60</v>
      </c>
      <c r="D18" s="28">
        <v>82</v>
      </c>
      <c r="E18" s="44">
        <f t="shared" si="0"/>
        <v>60</v>
      </c>
      <c r="F18" s="28">
        <v>24</v>
      </c>
      <c r="G18" s="36">
        <v>36</v>
      </c>
      <c r="H18" s="61" t="s">
        <v>116</v>
      </c>
      <c r="I18" s="27">
        <f t="shared" si="1"/>
        <v>145</v>
      </c>
      <c r="J18" s="28">
        <v>60</v>
      </c>
      <c r="K18" s="28">
        <v>85</v>
      </c>
      <c r="L18" s="44">
        <f t="shared" si="2"/>
        <v>60</v>
      </c>
      <c r="M18" s="28">
        <v>24</v>
      </c>
      <c r="N18" s="36">
        <v>36</v>
      </c>
      <c r="O18" s="89">
        <f t="shared" si="3"/>
        <v>0</v>
      </c>
      <c r="P18" s="86">
        <f t="shared" si="3"/>
        <v>3</v>
      </c>
      <c r="Q18" s="101">
        <f t="shared" si="5"/>
        <v>205</v>
      </c>
    </row>
    <row r="19" spans="1:18" ht="24.95" customHeight="1">
      <c r="A19" s="1" t="s">
        <v>14</v>
      </c>
      <c r="B19" s="27">
        <f t="shared" si="4"/>
        <v>2077</v>
      </c>
      <c r="C19" s="28">
        <v>1670</v>
      </c>
      <c r="D19" s="28">
        <v>407</v>
      </c>
      <c r="E19" s="44">
        <f t="shared" si="0"/>
        <v>150</v>
      </c>
      <c r="F19" s="28">
        <v>94</v>
      </c>
      <c r="G19" s="36">
        <v>56</v>
      </c>
      <c r="H19" s="61" t="s">
        <v>14</v>
      </c>
      <c r="I19" s="27">
        <f t="shared" si="1"/>
        <v>2066</v>
      </c>
      <c r="J19" s="28">
        <v>1657</v>
      </c>
      <c r="K19" s="28">
        <v>409</v>
      </c>
      <c r="L19" s="44">
        <f t="shared" si="2"/>
        <v>153</v>
      </c>
      <c r="M19" s="28">
        <v>95</v>
      </c>
      <c r="N19" s="36">
        <v>58</v>
      </c>
      <c r="O19" s="89">
        <f t="shared" si="3"/>
        <v>-13</v>
      </c>
      <c r="P19" s="86">
        <f t="shared" si="3"/>
        <v>2</v>
      </c>
      <c r="Q19" s="101">
        <f t="shared" si="5"/>
        <v>2219</v>
      </c>
      <c r="R19" s="21"/>
    </row>
    <row r="20" spans="1:18" ht="24.95" customHeight="1">
      <c r="A20" s="1" t="s">
        <v>17</v>
      </c>
      <c r="B20" s="27">
        <f t="shared" si="4"/>
        <v>977</v>
      </c>
      <c r="C20" s="28">
        <v>502</v>
      </c>
      <c r="D20" s="28">
        <v>475</v>
      </c>
      <c r="E20" s="44">
        <f t="shared" si="0"/>
        <v>572</v>
      </c>
      <c r="F20" s="28">
        <v>302</v>
      </c>
      <c r="G20" s="36">
        <v>270</v>
      </c>
      <c r="H20" s="61" t="s">
        <v>17</v>
      </c>
      <c r="I20" s="27">
        <f t="shared" si="1"/>
        <v>980</v>
      </c>
      <c r="J20" s="28">
        <v>506</v>
      </c>
      <c r="K20" s="28">
        <v>474</v>
      </c>
      <c r="L20" s="44">
        <f t="shared" si="2"/>
        <v>575</v>
      </c>
      <c r="M20" s="28">
        <v>305</v>
      </c>
      <c r="N20" s="36">
        <v>270</v>
      </c>
      <c r="O20" s="89">
        <f t="shared" si="3"/>
        <v>4</v>
      </c>
      <c r="P20" s="86">
        <f t="shared" si="3"/>
        <v>-1</v>
      </c>
      <c r="Q20" s="101">
        <f t="shared" si="5"/>
        <v>1555</v>
      </c>
    </row>
    <row r="21" spans="1:18" ht="24.95" customHeight="1">
      <c r="A21" s="1" t="s">
        <v>18</v>
      </c>
      <c r="B21" s="27">
        <f t="shared" si="4"/>
        <v>488</v>
      </c>
      <c r="C21" s="28">
        <v>230</v>
      </c>
      <c r="D21" s="28">
        <v>258</v>
      </c>
      <c r="E21" s="44">
        <f t="shared" si="0"/>
        <v>300</v>
      </c>
      <c r="F21" s="28">
        <v>140</v>
      </c>
      <c r="G21" s="36">
        <v>160</v>
      </c>
      <c r="H21" s="61" t="s">
        <v>18</v>
      </c>
      <c r="I21" s="27">
        <f t="shared" si="1"/>
        <v>484</v>
      </c>
      <c r="J21" s="28">
        <v>227</v>
      </c>
      <c r="K21" s="28">
        <v>257</v>
      </c>
      <c r="L21" s="44">
        <f t="shared" si="2"/>
        <v>295</v>
      </c>
      <c r="M21" s="28">
        <v>135</v>
      </c>
      <c r="N21" s="36">
        <v>160</v>
      </c>
      <c r="O21" s="89">
        <f t="shared" si="3"/>
        <v>-3</v>
      </c>
      <c r="P21" s="86">
        <f t="shared" si="3"/>
        <v>-1</v>
      </c>
      <c r="Q21" s="101">
        <f t="shared" si="5"/>
        <v>779</v>
      </c>
    </row>
    <row r="22" spans="1:18" ht="24.95" customHeight="1">
      <c r="A22" s="1" t="s">
        <v>19</v>
      </c>
      <c r="B22" s="27">
        <f t="shared" si="4"/>
        <v>187</v>
      </c>
      <c r="C22" s="28">
        <v>72</v>
      </c>
      <c r="D22" s="28">
        <v>115</v>
      </c>
      <c r="E22" s="44">
        <f t="shared" si="0"/>
        <v>127</v>
      </c>
      <c r="F22" s="28">
        <v>56</v>
      </c>
      <c r="G22" s="36">
        <v>71</v>
      </c>
      <c r="H22" s="61" t="s">
        <v>19</v>
      </c>
      <c r="I22" s="27">
        <f t="shared" si="1"/>
        <v>191</v>
      </c>
      <c r="J22" s="28">
        <v>74</v>
      </c>
      <c r="K22" s="28">
        <v>117</v>
      </c>
      <c r="L22" s="44">
        <f t="shared" si="2"/>
        <v>129</v>
      </c>
      <c r="M22" s="28">
        <v>56</v>
      </c>
      <c r="N22" s="36">
        <v>73</v>
      </c>
      <c r="O22" s="89">
        <f t="shared" si="3"/>
        <v>2</v>
      </c>
      <c r="P22" s="86">
        <f t="shared" si="3"/>
        <v>2</v>
      </c>
      <c r="Q22" s="101">
        <f t="shared" si="5"/>
        <v>320</v>
      </c>
    </row>
    <row r="23" spans="1:18" ht="24.95" customHeight="1">
      <c r="A23" s="1" t="s">
        <v>20</v>
      </c>
      <c r="B23" s="27">
        <f t="shared" si="4"/>
        <v>245</v>
      </c>
      <c r="C23" s="28">
        <v>146</v>
      </c>
      <c r="D23" s="28">
        <v>99</v>
      </c>
      <c r="E23" s="44">
        <f t="shared" si="0"/>
        <v>55</v>
      </c>
      <c r="F23" s="28">
        <v>25</v>
      </c>
      <c r="G23" s="36">
        <v>30</v>
      </c>
      <c r="H23" s="61" t="s">
        <v>20</v>
      </c>
      <c r="I23" s="27">
        <f t="shared" si="1"/>
        <v>244</v>
      </c>
      <c r="J23" s="28">
        <v>146</v>
      </c>
      <c r="K23" s="28">
        <v>98</v>
      </c>
      <c r="L23" s="44">
        <f t="shared" si="2"/>
        <v>54</v>
      </c>
      <c r="M23" s="28">
        <v>24</v>
      </c>
      <c r="N23" s="36">
        <v>30</v>
      </c>
      <c r="O23" s="89">
        <f t="shared" si="3"/>
        <v>0</v>
      </c>
      <c r="P23" s="86">
        <f t="shared" si="3"/>
        <v>-1</v>
      </c>
      <c r="Q23" s="101">
        <f t="shared" si="5"/>
        <v>298</v>
      </c>
    </row>
    <row r="24" spans="1:18" ht="24.95" customHeight="1">
      <c r="A24" s="1" t="s">
        <v>21</v>
      </c>
      <c r="B24" s="27">
        <f t="shared" si="4"/>
        <v>222</v>
      </c>
      <c r="C24" s="28">
        <v>121</v>
      </c>
      <c r="D24" s="28">
        <v>101</v>
      </c>
      <c r="E24" s="44">
        <f t="shared" si="0"/>
        <v>41</v>
      </c>
      <c r="F24" s="28">
        <v>19</v>
      </c>
      <c r="G24" s="36">
        <v>22</v>
      </c>
      <c r="H24" s="61" t="s">
        <v>21</v>
      </c>
      <c r="I24" s="27">
        <f t="shared" si="1"/>
        <v>221</v>
      </c>
      <c r="J24" s="28">
        <v>120</v>
      </c>
      <c r="K24" s="28">
        <v>101</v>
      </c>
      <c r="L24" s="44">
        <f t="shared" si="2"/>
        <v>44</v>
      </c>
      <c r="M24" s="28">
        <v>21</v>
      </c>
      <c r="N24" s="36">
        <v>23</v>
      </c>
      <c r="O24" s="89">
        <f t="shared" si="3"/>
        <v>-1</v>
      </c>
      <c r="P24" s="86">
        <f t="shared" si="3"/>
        <v>0</v>
      </c>
      <c r="Q24" s="101">
        <f t="shared" si="5"/>
        <v>265</v>
      </c>
    </row>
    <row r="25" spans="1:18" ht="24.95" customHeight="1">
      <c r="A25" s="1" t="s">
        <v>22</v>
      </c>
      <c r="B25" s="27">
        <f t="shared" si="4"/>
        <v>693</v>
      </c>
      <c r="C25" s="28">
        <v>410</v>
      </c>
      <c r="D25" s="28">
        <v>283</v>
      </c>
      <c r="E25" s="44">
        <f t="shared" si="0"/>
        <v>178</v>
      </c>
      <c r="F25" s="28">
        <v>89</v>
      </c>
      <c r="G25" s="36">
        <v>89</v>
      </c>
      <c r="H25" s="61" t="s">
        <v>22</v>
      </c>
      <c r="I25" s="27">
        <f t="shared" si="1"/>
        <v>683</v>
      </c>
      <c r="J25" s="28">
        <v>404</v>
      </c>
      <c r="K25" s="28">
        <v>279</v>
      </c>
      <c r="L25" s="44">
        <f t="shared" si="2"/>
        <v>182</v>
      </c>
      <c r="M25" s="28">
        <v>90</v>
      </c>
      <c r="N25" s="36">
        <v>92</v>
      </c>
      <c r="O25" s="89">
        <f t="shared" si="3"/>
        <v>-6</v>
      </c>
      <c r="P25" s="86">
        <f t="shared" si="3"/>
        <v>-4</v>
      </c>
      <c r="Q25" s="101">
        <f t="shared" si="5"/>
        <v>865</v>
      </c>
    </row>
    <row r="26" spans="1:18" ht="24.95" customHeight="1">
      <c r="A26" s="1" t="s">
        <v>23</v>
      </c>
      <c r="B26" s="27">
        <f t="shared" si="4"/>
        <v>780</v>
      </c>
      <c r="C26" s="28">
        <v>421</v>
      </c>
      <c r="D26" s="28">
        <v>359</v>
      </c>
      <c r="E26" s="44">
        <f t="shared" si="0"/>
        <v>182</v>
      </c>
      <c r="F26" s="28">
        <v>86</v>
      </c>
      <c r="G26" s="36">
        <v>96</v>
      </c>
      <c r="H26" s="61" t="s">
        <v>23</v>
      </c>
      <c r="I26" s="27">
        <f t="shared" si="1"/>
        <v>781</v>
      </c>
      <c r="J26" s="28">
        <v>422</v>
      </c>
      <c r="K26" s="28">
        <v>359</v>
      </c>
      <c r="L26" s="44">
        <f t="shared" si="2"/>
        <v>180</v>
      </c>
      <c r="M26" s="28">
        <v>85</v>
      </c>
      <c r="N26" s="36">
        <v>95</v>
      </c>
      <c r="O26" s="89">
        <f t="shared" si="3"/>
        <v>1</v>
      </c>
      <c r="P26" s="86">
        <f t="shared" si="3"/>
        <v>0</v>
      </c>
      <c r="Q26" s="101">
        <f t="shared" si="5"/>
        <v>961</v>
      </c>
    </row>
    <row r="27" spans="1:18" ht="24.95" customHeight="1">
      <c r="A27" s="1" t="s">
        <v>24</v>
      </c>
      <c r="B27" s="27">
        <f t="shared" si="4"/>
        <v>176</v>
      </c>
      <c r="C27" s="28">
        <v>66</v>
      </c>
      <c r="D27" s="28">
        <v>110</v>
      </c>
      <c r="E27" s="44">
        <f t="shared" si="0"/>
        <v>71</v>
      </c>
      <c r="F27" s="28">
        <v>28</v>
      </c>
      <c r="G27" s="36">
        <v>43</v>
      </c>
      <c r="H27" s="61" t="s">
        <v>24</v>
      </c>
      <c r="I27" s="27">
        <f t="shared" si="1"/>
        <v>178</v>
      </c>
      <c r="J27" s="28">
        <v>68</v>
      </c>
      <c r="K27" s="28">
        <v>110</v>
      </c>
      <c r="L27" s="44">
        <f t="shared" si="2"/>
        <v>70</v>
      </c>
      <c r="M27" s="28">
        <v>26</v>
      </c>
      <c r="N27" s="36">
        <v>44</v>
      </c>
      <c r="O27" s="89">
        <f t="shared" si="3"/>
        <v>2</v>
      </c>
      <c r="P27" s="86">
        <f t="shared" si="3"/>
        <v>0</v>
      </c>
      <c r="Q27" s="101">
        <f t="shared" si="5"/>
        <v>248</v>
      </c>
    </row>
    <row r="28" spans="1:18" ht="24.95" customHeight="1">
      <c r="A28" s="1" t="s">
        <v>25</v>
      </c>
      <c r="B28" s="27">
        <f t="shared" si="4"/>
        <v>232</v>
      </c>
      <c r="C28" s="28">
        <v>79</v>
      </c>
      <c r="D28" s="28">
        <v>153</v>
      </c>
      <c r="E28" s="44">
        <f t="shared" si="0"/>
        <v>75</v>
      </c>
      <c r="F28" s="28">
        <v>33</v>
      </c>
      <c r="G28" s="36">
        <v>42</v>
      </c>
      <c r="H28" s="61" t="s">
        <v>25</v>
      </c>
      <c r="I28" s="27">
        <f t="shared" si="1"/>
        <v>238</v>
      </c>
      <c r="J28" s="28">
        <v>79</v>
      </c>
      <c r="K28" s="28">
        <v>159</v>
      </c>
      <c r="L28" s="44">
        <f t="shared" si="2"/>
        <v>76</v>
      </c>
      <c r="M28" s="28">
        <v>35</v>
      </c>
      <c r="N28" s="36">
        <v>41</v>
      </c>
      <c r="O28" s="89">
        <f t="shared" si="3"/>
        <v>0</v>
      </c>
      <c r="P28" s="86">
        <f t="shared" si="3"/>
        <v>6</v>
      </c>
      <c r="Q28" s="101">
        <f t="shared" si="5"/>
        <v>314</v>
      </c>
    </row>
    <row r="29" spans="1:18" ht="24.95" customHeight="1">
      <c r="A29" s="1" t="s">
        <v>67</v>
      </c>
      <c r="B29" s="27">
        <f t="shared" si="4"/>
        <v>118</v>
      </c>
      <c r="C29" s="28">
        <v>35</v>
      </c>
      <c r="D29" s="28">
        <v>83</v>
      </c>
      <c r="E29" s="44">
        <f t="shared" si="0"/>
        <v>94</v>
      </c>
      <c r="F29" s="28">
        <v>35</v>
      </c>
      <c r="G29" s="36">
        <v>59</v>
      </c>
      <c r="H29" s="61" t="s">
        <v>67</v>
      </c>
      <c r="I29" s="27">
        <f t="shared" si="1"/>
        <v>119</v>
      </c>
      <c r="J29" s="28">
        <v>36</v>
      </c>
      <c r="K29" s="28">
        <v>83</v>
      </c>
      <c r="L29" s="44">
        <f t="shared" si="2"/>
        <v>93</v>
      </c>
      <c r="M29" s="28">
        <v>36</v>
      </c>
      <c r="N29" s="36">
        <v>57</v>
      </c>
      <c r="O29" s="89">
        <f t="shared" si="3"/>
        <v>1</v>
      </c>
      <c r="P29" s="86">
        <f t="shared" si="3"/>
        <v>0</v>
      </c>
      <c r="Q29" s="101">
        <f t="shared" si="5"/>
        <v>212</v>
      </c>
    </row>
    <row r="30" spans="1:18" ht="27" customHeight="1">
      <c r="A30" s="1" t="s">
        <v>118</v>
      </c>
      <c r="B30" s="27">
        <f t="shared" si="4"/>
        <v>403</v>
      </c>
      <c r="C30" s="28">
        <v>181</v>
      </c>
      <c r="D30" s="28">
        <v>222</v>
      </c>
      <c r="E30" s="44">
        <f t="shared" si="0"/>
        <v>143</v>
      </c>
      <c r="F30" s="28">
        <v>56</v>
      </c>
      <c r="G30" s="36">
        <v>87</v>
      </c>
      <c r="H30" s="62" t="s">
        <v>114</v>
      </c>
      <c r="I30" s="27">
        <f t="shared" si="1"/>
        <v>409</v>
      </c>
      <c r="J30" s="28">
        <v>182</v>
      </c>
      <c r="K30" s="28">
        <v>227</v>
      </c>
      <c r="L30" s="44">
        <f t="shared" si="2"/>
        <v>142</v>
      </c>
      <c r="M30" s="28">
        <v>57</v>
      </c>
      <c r="N30" s="36">
        <v>85</v>
      </c>
      <c r="O30" s="89">
        <f t="shared" si="3"/>
        <v>1</v>
      </c>
      <c r="P30" s="86">
        <f t="shared" si="3"/>
        <v>5</v>
      </c>
      <c r="Q30" s="101">
        <f t="shared" si="5"/>
        <v>551</v>
      </c>
    </row>
    <row r="31" spans="1:18" ht="27" customHeight="1">
      <c r="A31" s="1" t="s">
        <v>119</v>
      </c>
      <c r="B31" s="27">
        <f t="shared" si="4"/>
        <v>567</v>
      </c>
      <c r="C31" s="28">
        <v>385</v>
      </c>
      <c r="D31" s="28">
        <v>182</v>
      </c>
      <c r="E31" s="44">
        <f t="shared" si="0"/>
        <v>150</v>
      </c>
      <c r="F31" s="28">
        <v>66</v>
      </c>
      <c r="G31" s="36">
        <v>84</v>
      </c>
      <c r="H31" s="62" t="s">
        <v>115</v>
      </c>
      <c r="I31" s="27">
        <f t="shared" si="1"/>
        <v>569</v>
      </c>
      <c r="J31" s="28">
        <v>381</v>
      </c>
      <c r="K31" s="28">
        <v>188</v>
      </c>
      <c r="L31" s="44">
        <f t="shared" si="2"/>
        <v>150</v>
      </c>
      <c r="M31" s="28">
        <v>67</v>
      </c>
      <c r="N31" s="36">
        <v>83</v>
      </c>
      <c r="O31" s="89">
        <f t="shared" si="3"/>
        <v>-4</v>
      </c>
      <c r="P31" s="86">
        <f t="shared" si="3"/>
        <v>6</v>
      </c>
      <c r="Q31" s="101">
        <f t="shared" si="5"/>
        <v>719</v>
      </c>
    </row>
    <row r="32" spans="1:18" ht="27" customHeight="1">
      <c r="A32" s="1" t="s">
        <v>142</v>
      </c>
      <c r="B32" s="27">
        <f t="shared" si="4"/>
        <v>325</v>
      </c>
      <c r="C32" s="28">
        <v>107</v>
      </c>
      <c r="D32" s="28">
        <v>218</v>
      </c>
      <c r="E32" s="44">
        <f t="shared" si="0"/>
        <v>206</v>
      </c>
      <c r="F32" s="28">
        <v>77</v>
      </c>
      <c r="G32" s="36">
        <v>129</v>
      </c>
      <c r="H32" s="62" t="s">
        <v>142</v>
      </c>
      <c r="I32" s="27">
        <f t="shared" si="1"/>
        <v>327</v>
      </c>
      <c r="J32" s="28">
        <v>108</v>
      </c>
      <c r="K32" s="28">
        <v>219</v>
      </c>
      <c r="L32" s="44">
        <f t="shared" si="2"/>
        <v>208</v>
      </c>
      <c r="M32" s="28">
        <v>77</v>
      </c>
      <c r="N32" s="36">
        <v>131</v>
      </c>
      <c r="O32" s="89">
        <f t="shared" si="3"/>
        <v>1</v>
      </c>
      <c r="P32" s="86">
        <f t="shared" si="3"/>
        <v>1</v>
      </c>
      <c r="Q32" s="101">
        <f t="shared" si="5"/>
        <v>535</v>
      </c>
    </row>
    <row r="33" spans="1:17" ht="27" customHeight="1" thickBot="1">
      <c r="A33" s="28" t="s">
        <v>146</v>
      </c>
      <c r="B33" s="64">
        <f t="shared" si="4"/>
        <v>178</v>
      </c>
      <c r="C33" s="38">
        <v>80</v>
      </c>
      <c r="D33" s="38">
        <v>98</v>
      </c>
      <c r="E33" s="103">
        <f t="shared" si="0"/>
        <v>74</v>
      </c>
      <c r="F33" s="38">
        <v>37</v>
      </c>
      <c r="G33" s="39">
        <v>37</v>
      </c>
      <c r="H33" s="63" t="s">
        <v>146</v>
      </c>
      <c r="I33" s="64">
        <f t="shared" si="1"/>
        <v>157</v>
      </c>
      <c r="J33" s="38">
        <v>59</v>
      </c>
      <c r="K33" s="38">
        <v>98</v>
      </c>
      <c r="L33" s="103">
        <f t="shared" si="2"/>
        <v>72</v>
      </c>
      <c r="M33" s="38">
        <v>35</v>
      </c>
      <c r="N33" s="39">
        <v>37</v>
      </c>
      <c r="O33" s="89">
        <f t="shared" si="3"/>
        <v>-21</v>
      </c>
      <c r="P33" s="86">
        <f t="shared" si="3"/>
        <v>0</v>
      </c>
      <c r="Q33" s="101">
        <f t="shared" si="5"/>
        <v>229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  <ignoredErrors>
    <ignoredError sqref="L5" formula="1"/>
  </ignoredErrors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dimension ref="A1:S35"/>
  <sheetViews>
    <sheetView workbookViewId="0">
      <selection activeCell="I5" sqref="I5:N33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189</v>
      </c>
      <c r="C3" s="200"/>
      <c r="D3" s="200"/>
      <c r="E3" s="200"/>
      <c r="F3" s="200"/>
      <c r="G3" s="172"/>
      <c r="H3" s="187" t="s">
        <v>27</v>
      </c>
      <c r="I3" s="191" t="s">
        <v>190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04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34932</v>
      </c>
      <c r="C5" s="44">
        <f>SUM(C6:C33)</f>
        <v>24423</v>
      </c>
      <c r="D5" s="44">
        <f>SUM(D6:D33)</f>
        <v>10509</v>
      </c>
      <c r="E5" s="44">
        <f>F5+G5</f>
        <v>11724</v>
      </c>
      <c r="F5" s="44">
        <f>SUM(F6:F33)</f>
        <v>6322</v>
      </c>
      <c r="G5" s="45">
        <f>SUM(G6:G33)</f>
        <v>5402</v>
      </c>
      <c r="H5" s="59" t="s">
        <v>26</v>
      </c>
      <c r="I5" s="27">
        <f>J5+K5</f>
        <v>35065</v>
      </c>
      <c r="J5" s="44">
        <f>SUM(J6:J33)</f>
        <v>24565</v>
      </c>
      <c r="K5" s="44">
        <f>SUM(K6:K33)</f>
        <v>10500</v>
      </c>
      <c r="L5" s="44">
        <f>M5+N5</f>
        <v>11780</v>
      </c>
      <c r="M5" s="44">
        <f>SUM(M6:M33)</f>
        <v>6360</v>
      </c>
      <c r="N5" s="45">
        <f>SUM(N6:N33)</f>
        <v>5420</v>
      </c>
      <c r="O5" s="33">
        <f>J5-C5</f>
        <v>142</v>
      </c>
      <c r="P5" s="25">
        <f>K5-D5</f>
        <v>-9</v>
      </c>
      <c r="Q5" s="100">
        <f>I5+L5</f>
        <v>46845</v>
      </c>
      <c r="R5" s="67"/>
      <c r="S5" s="67"/>
    </row>
    <row r="6" spans="1:19" ht="24.95" customHeight="1">
      <c r="A6" s="1" t="s">
        <v>3</v>
      </c>
      <c r="B6" s="27">
        <f t="shared" ref="B6:B33" si="0">C6+D6</f>
        <v>2174</v>
      </c>
      <c r="C6" s="28">
        <v>1279</v>
      </c>
      <c r="D6" s="28">
        <v>895</v>
      </c>
      <c r="E6" s="44">
        <f t="shared" ref="E6:E33" si="1">F6+G6</f>
        <v>501</v>
      </c>
      <c r="F6" s="28">
        <v>245</v>
      </c>
      <c r="G6" s="36">
        <v>256</v>
      </c>
      <c r="H6" s="61" t="s">
        <v>3</v>
      </c>
      <c r="I6" s="27">
        <f t="shared" ref="I6:I33" si="2">J6+K6</f>
        <v>2178</v>
      </c>
      <c r="J6" s="28">
        <v>1282</v>
      </c>
      <c r="K6" s="28">
        <v>896</v>
      </c>
      <c r="L6" s="44">
        <f t="shared" ref="L6:L33" si="3">M6+N6</f>
        <v>498</v>
      </c>
      <c r="M6" s="28">
        <v>242</v>
      </c>
      <c r="N6" s="36">
        <v>256</v>
      </c>
      <c r="O6" s="89">
        <f t="shared" ref="O6:P33" si="4">J6-C6</f>
        <v>3</v>
      </c>
      <c r="P6" s="86">
        <f t="shared" si="4"/>
        <v>1</v>
      </c>
      <c r="Q6" s="101">
        <f>I6+L6</f>
        <v>2676</v>
      </c>
    </row>
    <row r="7" spans="1:19" ht="24.95" customHeight="1">
      <c r="A7" s="1" t="s">
        <v>4</v>
      </c>
      <c r="B7" s="27">
        <f t="shared" si="0"/>
        <v>2165</v>
      </c>
      <c r="C7" s="28">
        <v>1540</v>
      </c>
      <c r="D7" s="28">
        <v>625</v>
      </c>
      <c r="E7" s="44">
        <f t="shared" si="1"/>
        <v>1084</v>
      </c>
      <c r="F7" s="28">
        <v>607</v>
      </c>
      <c r="G7" s="36">
        <v>477</v>
      </c>
      <c r="H7" s="61" t="s">
        <v>4</v>
      </c>
      <c r="I7" s="27">
        <f t="shared" si="2"/>
        <v>2175</v>
      </c>
      <c r="J7" s="28">
        <v>1558</v>
      </c>
      <c r="K7" s="28">
        <v>617</v>
      </c>
      <c r="L7" s="44">
        <f t="shared" si="3"/>
        <v>1093</v>
      </c>
      <c r="M7" s="28">
        <v>610</v>
      </c>
      <c r="N7" s="36">
        <v>483</v>
      </c>
      <c r="O7" s="89">
        <f t="shared" si="4"/>
        <v>18</v>
      </c>
      <c r="P7" s="86">
        <f t="shared" si="4"/>
        <v>-8</v>
      </c>
      <c r="Q7" s="101">
        <f t="shared" ref="Q7:Q33" si="5">I7+L7</f>
        <v>3268</v>
      </c>
    </row>
    <row r="8" spans="1:19" ht="24.95" customHeight="1">
      <c r="A8" s="1" t="s">
        <v>5</v>
      </c>
      <c r="B8" s="27">
        <f t="shared" si="0"/>
        <v>7359</v>
      </c>
      <c r="C8" s="28">
        <v>4449</v>
      </c>
      <c r="D8" s="28">
        <v>2910</v>
      </c>
      <c r="E8" s="44">
        <f t="shared" si="1"/>
        <v>4584</v>
      </c>
      <c r="F8" s="28">
        <v>2430</v>
      </c>
      <c r="G8" s="36">
        <v>2154</v>
      </c>
      <c r="H8" s="61" t="s">
        <v>5</v>
      </c>
      <c r="I8" s="27">
        <f t="shared" si="2"/>
        <v>7357</v>
      </c>
      <c r="J8" s="28">
        <v>4454</v>
      </c>
      <c r="K8" s="28">
        <v>2903</v>
      </c>
      <c r="L8" s="44">
        <f t="shared" si="3"/>
        <v>4627</v>
      </c>
      <c r="M8" s="28">
        <v>2460</v>
      </c>
      <c r="N8" s="36">
        <v>2167</v>
      </c>
      <c r="O8" s="89">
        <f t="shared" si="4"/>
        <v>5</v>
      </c>
      <c r="P8" s="86">
        <f t="shared" si="4"/>
        <v>-7</v>
      </c>
      <c r="Q8" s="101">
        <f t="shared" si="5"/>
        <v>11984</v>
      </c>
    </row>
    <row r="9" spans="1:19" ht="24.95" customHeight="1">
      <c r="A9" s="1" t="s">
        <v>61</v>
      </c>
      <c r="B9" s="27">
        <f t="shared" si="0"/>
        <v>2974</v>
      </c>
      <c r="C9" s="28">
        <v>2010</v>
      </c>
      <c r="D9" s="28">
        <v>964</v>
      </c>
      <c r="E9" s="44">
        <f t="shared" si="1"/>
        <v>1179</v>
      </c>
      <c r="F9" s="28">
        <v>658</v>
      </c>
      <c r="G9" s="36">
        <v>521</v>
      </c>
      <c r="H9" s="61" t="s">
        <v>61</v>
      </c>
      <c r="I9" s="27">
        <f t="shared" si="2"/>
        <v>2947</v>
      </c>
      <c r="J9" s="28">
        <v>1999</v>
      </c>
      <c r="K9" s="28">
        <v>948</v>
      </c>
      <c r="L9" s="44">
        <f t="shared" si="3"/>
        <v>1177</v>
      </c>
      <c r="M9" s="28">
        <v>656</v>
      </c>
      <c r="N9" s="36">
        <v>521</v>
      </c>
      <c r="O9" s="89">
        <f t="shared" si="4"/>
        <v>-11</v>
      </c>
      <c r="P9" s="86">
        <f t="shared" si="4"/>
        <v>-16</v>
      </c>
      <c r="Q9" s="101">
        <f t="shared" si="5"/>
        <v>4124</v>
      </c>
    </row>
    <row r="10" spans="1:19" ht="24.95" customHeight="1">
      <c r="A10" s="1" t="s">
        <v>6</v>
      </c>
      <c r="B10" s="27">
        <f t="shared" si="0"/>
        <v>106</v>
      </c>
      <c r="C10" s="28">
        <v>58</v>
      </c>
      <c r="D10" s="28">
        <v>48</v>
      </c>
      <c r="E10" s="44">
        <f t="shared" si="1"/>
        <v>50</v>
      </c>
      <c r="F10" s="28">
        <v>25</v>
      </c>
      <c r="G10" s="36">
        <v>25</v>
      </c>
      <c r="H10" s="61" t="s">
        <v>6</v>
      </c>
      <c r="I10" s="27">
        <f t="shared" si="2"/>
        <v>110</v>
      </c>
      <c r="J10" s="28">
        <v>62</v>
      </c>
      <c r="K10" s="28">
        <v>48</v>
      </c>
      <c r="L10" s="44">
        <f t="shared" si="3"/>
        <v>50</v>
      </c>
      <c r="M10" s="28">
        <v>25</v>
      </c>
      <c r="N10" s="36">
        <v>25</v>
      </c>
      <c r="O10" s="89">
        <f t="shared" si="4"/>
        <v>4</v>
      </c>
      <c r="P10" s="86">
        <f t="shared" si="4"/>
        <v>0</v>
      </c>
      <c r="Q10" s="101">
        <f t="shared" si="5"/>
        <v>160</v>
      </c>
    </row>
    <row r="11" spans="1:19" ht="24.95" customHeight="1">
      <c r="A11" s="1" t="s">
        <v>7</v>
      </c>
      <c r="B11" s="27">
        <f t="shared" si="0"/>
        <v>503</v>
      </c>
      <c r="C11" s="28">
        <v>393</v>
      </c>
      <c r="D11" s="28">
        <v>110</v>
      </c>
      <c r="E11" s="44">
        <f t="shared" si="1"/>
        <v>70</v>
      </c>
      <c r="F11" s="28">
        <v>34</v>
      </c>
      <c r="G11" s="36">
        <v>36</v>
      </c>
      <c r="H11" s="61" t="s">
        <v>7</v>
      </c>
      <c r="I11" s="27">
        <f t="shared" si="2"/>
        <v>496</v>
      </c>
      <c r="J11" s="28">
        <v>388</v>
      </c>
      <c r="K11" s="28">
        <v>108</v>
      </c>
      <c r="L11" s="44">
        <f t="shared" si="3"/>
        <v>68</v>
      </c>
      <c r="M11" s="28">
        <v>33</v>
      </c>
      <c r="N11" s="36">
        <v>35</v>
      </c>
      <c r="O11" s="89">
        <f t="shared" si="4"/>
        <v>-5</v>
      </c>
      <c r="P11" s="86">
        <f t="shared" si="4"/>
        <v>-2</v>
      </c>
      <c r="Q11" s="101">
        <f t="shared" si="5"/>
        <v>564</v>
      </c>
    </row>
    <row r="12" spans="1:19" ht="24.95" customHeight="1">
      <c r="A12" s="1" t="s">
        <v>8</v>
      </c>
      <c r="B12" s="27">
        <f t="shared" si="0"/>
        <v>1893</v>
      </c>
      <c r="C12" s="28">
        <v>1706</v>
      </c>
      <c r="D12" s="28">
        <v>187</v>
      </c>
      <c r="E12" s="44">
        <f t="shared" si="1"/>
        <v>248</v>
      </c>
      <c r="F12" s="28">
        <v>176</v>
      </c>
      <c r="G12" s="36">
        <v>72</v>
      </c>
      <c r="H12" s="61" t="s">
        <v>8</v>
      </c>
      <c r="I12" s="27">
        <f t="shared" si="2"/>
        <v>1928</v>
      </c>
      <c r="J12" s="28">
        <v>1736</v>
      </c>
      <c r="K12" s="28">
        <v>192</v>
      </c>
      <c r="L12" s="44">
        <f t="shared" si="3"/>
        <v>250</v>
      </c>
      <c r="M12" s="28">
        <v>180</v>
      </c>
      <c r="N12" s="36">
        <v>70</v>
      </c>
      <c r="O12" s="89">
        <f t="shared" si="4"/>
        <v>30</v>
      </c>
      <c r="P12" s="86">
        <f t="shared" si="4"/>
        <v>5</v>
      </c>
      <c r="Q12" s="101">
        <f t="shared" si="5"/>
        <v>2178</v>
      </c>
    </row>
    <row r="13" spans="1:19" ht="24.95" customHeight="1">
      <c r="A13" s="1" t="s">
        <v>9</v>
      </c>
      <c r="B13" s="27">
        <f t="shared" si="0"/>
        <v>990</v>
      </c>
      <c r="C13" s="28">
        <v>750</v>
      </c>
      <c r="D13" s="28">
        <v>240</v>
      </c>
      <c r="E13" s="44">
        <f t="shared" si="1"/>
        <v>307</v>
      </c>
      <c r="F13" s="28">
        <v>179</v>
      </c>
      <c r="G13" s="36">
        <v>128</v>
      </c>
      <c r="H13" s="61" t="s">
        <v>9</v>
      </c>
      <c r="I13" s="27">
        <f t="shared" si="2"/>
        <v>1006</v>
      </c>
      <c r="J13" s="28">
        <v>766</v>
      </c>
      <c r="K13" s="28">
        <v>240</v>
      </c>
      <c r="L13" s="44">
        <f t="shared" si="3"/>
        <v>311</v>
      </c>
      <c r="M13" s="28">
        <v>182</v>
      </c>
      <c r="N13" s="36">
        <v>129</v>
      </c>
      <c r="O13" s="89">
        <f t="shared" si="4"/>
        <v>16</v>
      </c>
      <c r="P13" s="86">
        <f t="shared" si="4"/>
        <v>0</v>
      </c>
      <c r="Q13" s="101">
        <f t="shared" si="5"/>
        <v>1317</v>
      </c>
    </row>
    <row r="14" spans="1:19" ht="24.95" customHeight="1">
      <c r="A14" s="1" t="s">
        <v>10</v>
      </c>
      <c r="B14" s="27">
        <f t="shared" si="0"/>
        <v>861</v>
      </c>
      <c r="C14" s="28">
        <v>741</v>
      </c>
      <c r="D14" s="28">
        <v>120</v>
      </c>
      <c r="E14" s="44">
        <f t="shared" si="1"/>
        <v>121</v>
      </c>
      <c r="F14" s="28">
        <v>79</v>
      </c>
      <c r="G14" s="36">
        <v>42</v>
      </c>
      <c r="H14" s="61" t="s">
        <v>10</v>
      </c>
      <c r="I14" s="27">
        <f t="shared" si="2"/>
        <v>895</v>
      </c>
      <c r="J14" s="28">
        <v>774</v>
      </c>
      <c r="K14" s="28">
        <v>121</v>
      </c>
      <c r="L14" s="44">
        <f t="shared" si="3"/>
        <v>125</v>
      </c>
      <c r="M14" s="28">
        <v>79</v>
      </c>
      <c r="N14" s="36">
        <v>46</v>
      </c>
      <c r="O14" s="89">
        <f t="shared" si="4"/>
        <v>33</v>
      </c>
      <c r="P14" s="86">
        <f t="shared" si="4"/>
        <v>1</v>
      </c>
      <c r="Q14" s="101">
        <f t="shared" si="5"/>
        <v>1020</v>
      </c>
    </row>
    <row r="15" spans="1:19" ht="24.95" customHeight="1">
      <c r="A15" s="1" t="s">
        <v>11</v>
      </c>
      <c r="B15" s="27">
        <f t="shared" si="0"/>
        <v>3550</v>
      </c>
      <c r="C15" s="28">
        <v>2976</v>
      </c>
      <c r="D15" s="28">
        <v>574</v>
      </c>
      <c r="E15" s="44">
        <f t="shared" si="1"/>
        <v>375</v>
      </c>
      <c r="F15" s="28">
        <v>248</v>
      </c>
      <c r="G15" s="36">
        <v>127</v>
      </c>
      <c r="H15" s="61" t="s">
        <v>11</v>
      </c>
      <c r="I15" s="27">
        <f t="shared" si="2"/>
        <v>3581</v>
      </c>
      <c r="J15" s="28">
        <v>3004</v>
      </c>
      <c r="K15" s="28">
        <v>577</v>
      </c>
      <c r="L15" s="44">
        <f t="shared" si="3"/>
        <v>375</v>
      </c>
      <c r="M15" s="28">
        <v>247</v>
      </c>
      <c r="N15" s="36">
        <v>128</v>
      </c>
      <c r="O15" s="89">
        <f t="shared" si="4"/>
        <v>28</v>
      </c>
      <c r="P15" s="86">
        <f t="shared" si="4"/>
        <v>3</v>
      </c>
      <c r="Q15" s="101">
        <f t="shared" si="5"/>
        <v>3956</v>
      </c>
    </row>
    <row r="16" spans="1:19" ht="24.95" customHeight="1">
      <c r="A16" s="1" t="s">
        <v>12</v>
      </c>
      <c r="B16" s="27">
        <f t="shared" si="0"/>
        <v>2944</v>
      </c>
      <c r="C16" s="28">
        <v>2532</v>
      </c>
      <c r="D16" s="28">
        <v>412</v>
      </c>
      <c r="E16" s="44">
        <f t="shared" si="1"/>
        <v>554</v>
      </c>
      <c r="F16" s="28">
        <v>348</v>
      </c>
      <c r="G16" s="36">
        <v>206</v>
      </c>
      <c r="H16" s="61" t="s">
        <v>12</v>
      </c>
      <c r="I16" s="27">
        <f t="shared" si="2"/>
        <v>2946</v>
      </c>
      <c r="J16" s="28">
        <v>2536</v>
      </c>
      <c r="K16" s="28">
        <v>410</v>
      </c>
      <c r="L16" s="44">
        <f t="shared" si="3"/>
        <v>559</v>
      </c>
      <c r="M16" s="28">
        <v>352</v>
      </c>
      <c r="N16" s="36">
        <v>207</v>
      </c>
      <c r="O16" s="89">
        <f t="shared" si="4"/>
        <v>4</v>
      </c>
      <c r="P16" s="86">
        <f t="shared" si="4"/>
        <v>-2</v>
      </c>
      <c r="Q16" s="101">
        <f t="shared" si="5"/>
        <v>3505</v>
      </c>
    </row>
    <row r="17" spans="1:18" ht="24.95" customHeight="1">
      <c r="A17" s="1" t="s">
        <v>13</v>
      </c>
      <c r="B17" s="27">
        <f t="shared" si="0"/>
        <v>1621</v>
      </c>
      <c r="C17" s="28">
        <v>1460</v>
      </c>
      <c r="D17" s="28">
        <v>161</v>
      </c>
      <c r="E17" s="44">
        <f t="shared" si="1"/>
        <v>168</v>
      </c>
      <c r="F17" s="28">
        <v>125</v>
      </c>
      <c r="G17" s="36">
        <v>43</v>
      </c>
      <c r="H17" s="61" t="s">
        <v>13</v>
      </c>
      <c r="I17" s="27">
        <f t="shared" si="2"/>
        <v>1628</v>
      </c>
      <c r="J17" s="28">
        <v>1462</v>
      </c>
      <c r="K17" s="28">
        <v>166</v>
      </c>
      <c r="L17" s="44">
        <f t="shared" si="3"/>
        <v>167</v>
      </c>
      <c r="M17" s="28">
        <v>124</v>
      </c>
      <c r="N17" s="36">
        <v>43</v>
      </c>
      <c r="O17" s="89">
        <f t="shared" si="4"/>
        <v>2</v>
      </c>
      <c r="P17" s="86">
        <f t="shared" si="4"/>
        <v>5</v>
      </c>
      <c r="Q17" s="101">
        <f t="shared" si="5"/>
        <v>1795</v>
      </c>
    </row>
    <row r="18" spans="1:18" ht="24.95" customHeight="1">
      <c r="A18" s="1" t="s">
        <v>116</v>
      </c>
      <c r="B18" s="27">
        <f t="shared" si="0"/>
        <v>145</v>
      </c>
      <c r="C18" s="28">
        <v>60</v>
      </c>
      <c r="D18" s="28">
        <v>85</v>
      </c>
      <c r="E18" s="44">
        <f t="shared" si="1"/>
        <v>60</v>
      </c>
      <c r="F18" s="28">
        <v>24</v>
      </c>
      <c r="G18" s="36">
        <v>36</v>
      </c>
      <c r="H18" s="61" t="s">
        <v>116</v>
      </c>
      <c r="I18" s="27">
        <f t="shared" si="2"/>
        <v>146</v>
      </c>
      <c r="J18" s="28">
        <v>61</v>
      </c>
      <c r="K18" s="28">
        <v>85</v>
      </c>
      <c r="L18" s="44">
        <f t="shared" si="3"/>
        <v>62</v>
      </c>
      <c r="M18" s="28">
        <v>25</v>
      </c>
      <c r="N18" s="36">
        <v>37</v>
      </c>
      <c r="O18" s="89">
        <f t="shared" si="4"/>
        <v>1</v>
      </c>
      <c r="P18" s="86">
        <f t="shared" si="4"/>
        <v>0</v>
      </c>
      <c r="Q18" s="101">
        <f t="shared" si="5"/>
        <v>208</v>
      </c>
    </row>
    <row r="19" spans="1:18" ht="24.95" customHeight="1">
      <c r="A19" s="1" t="s">
        <v>14</v>
      </c>
      <c r="B19" s="27">
        <f t="shared" si="0"/>
        <v>2066</v>
      </c>
      <c r="C19" s="28">
        <v>1657</v>
      </c>
      <c r="D19" s="28">
        <v>409</v>
      </c>
      <c r="E19" s="44">
        <f t="shared" si="1"/>
        <v>153</v>
      </c>
      <c r="F19" s="28">
        <v>95</v>
      </c>
      <c r="G19" s="36">
        <v>58</v>
      </c>
      <c r="H19" s="61" t="s">
        <v>14</v>
      </c>
      <c r="I19" s="27">
        <f t="shared" si="2"/>
        <v>2073</v>
      </c>
      <c r="J19" s="28">
        <v>1663</v>
      </c>
      <c r="K19" s="28">
        <v>410</v>
      </c>
      <c r="L19" s="44">
        <f t="shared" si="3"/>
        <v>156</v>
      </c>
      <c r="M19" s="28">
        <v>98</v>
      </c>
      <c r="N19" s="36">
        <v>58</v>
      </c>
      <c r="O19" s="89">
        <f t="shared" si="4"/>
        <v>6</v>
      </c>
      <c r="P19" s="86">
        <f t="shared" si="4"/>
        <v>1</v>
      </c>
      <c r="Q19" s="101">
        <f t="shared" si="5"/>
        <v>2229</v>
      </c>
      <c r="R19" s="21"/>
    </row>
    <row r="20" spans="1:18" ht="24.95" customHeight="1">
      <c r="A20" s="1" t="s">
        <v>17</v>
      </c>
      <c r="B20" s="27">
        <f t="shared" si="0"/>
        <v>980</v>
      </c>
      <c r="C20" s="28">
        <v>506</v>
      </c>
      <c r="D20" s="28">
        <v>474</v>
      </c>
      <c r="E20" s="44">
        <f t="shared" si="1"/>
        <v>575</v>
      </c>
      <c r="F20" s="28">
        <v>305</v>
      </c>
      <c r="G20" s="36">
        <v>270</v>
      </c>
      <c r="H20" s="61" t="s">
        <v>17</v>
      </c>
      <c r="I20" s="27">
        <f t="shared" si="2"/>
        <v>971</v>
      </c>
      <c r="J20" s="28">
        <v>498</v>
      </c>
      <c r="K20" s="28">
        <v>473</v>
      </c>
      <c r="L20" s="44">
        <f t="shared" si="3"/>
        <v>573</v>
      </c>
      <c r="M20" s="28">
        <v>309</v>
      </c>
      <c r="N20" s="36">
        <v>264</v>
      </c>
      <c r="O20" s="89">
        <f t="shared" si="4"/>
        <v>-8</v>
      </c>
      <c r="P20" s="86">
        <f t="shared" si="4"/>
        <v>-1</v>
      </c>
      <c r="Q20" s="101">
        <f t="shared" si="5"/>
        <v>1544</v>
      </c>
    </row>
    <row r="21" spans="1:18" ht="24.95" customHeight="1">
      <c r="A21" s="1" t="s">
        <v>18</v>
      </c>
      <c r="B21" s="27">
        <f t="shared" si="0"/>
        <v>484</v>
      </c>
      <c r="C21" s="28">
        <v>227</v>
      </c>
      <c r="D21" s="28">
        <v>257</v>
      </c>
      <c r="E21" s="44">
        <f t="shared" si="1"/>
        <v>295</v>
      </c>
      <c r="F21" s="28">
        <v>135</v>
      </c>
      <c r="G21" s="36">
        <v>160</v>
      </c>
      <c r="H21" s="61" t="s">
        <v>18</v>
      </c>
      <c r="I21" s="27">
        <f t="shared" si="2"/>
        <v>496</v>
      </c>
      <c r="J21" s="28">
        <v>232</v>
      </c>
      <c r="K21" s="28">
        <v>264</v>
      </c>
      <c r="L21" s="44">
        <f t="shared" si="3"/>
        <v>294</v>
      </c>
      <c r="M21" s="28">
        <v>134</v>
      </c>
      <c r="N21" s="36">
        <v>160</v>
      </c>
      <c r="O21" s="89">
        <f t="shared" si="4"/>
        <v>5</v>
      </c>
      <c r="P21" s="86">
        <f t="shared" si="4"/>
        <v>7</v>
      </c>
      <c r="Q21" s="101">
        <f t="shared" si="5"/>
        <v>790</v>
      </c>
    </row>
    <row r="22" spans="1:18" ht="24.95" customHeight="1">
      <c r="A22" s="1" t="s">
        <v>19</v>
      </c>
      <c r="B22" s="27">
        <f t="shared" si="0"/>
        <v>191</v>
      </c>
      <c r="C22" s="28">
        <v>74</v>
      </c>
      <c r="D22" s="28">
        <v>117</v>
      </c>
      <c r="E22" s="44">
        <f t="shared" si="1"/>
        <v>129</v>
      </c>
      <c r="F22" s="28">
        <v>56</v>
      </c>
      <c r="G22" s="36">
        <v>73</v>
      </c>
      <c r="H22" s="61" t="s">
        <v>19</v>
      </c>
      <c r="I22" s="27">
        <f t="shared" si="2"/>
        <v>196</v>
      </c>
      <c r="J22" s="28">
        <v>78</v>
      </c>
      <c r="K22" s="28">
        <v>118</v>
      </c>
      <c r="L22" s="44">
        <f t="shared" si="3"/>
        <v>127</v>
      </c>
      <c r="M22" s="28">
        <v>55</v>
      </c>
      <c r="N22" s="36">
        <v>72</v>
      </c>
      <c r="O22" s="89">
        <f t="shared" si="4"/>
        <v>4</v>
      </c>
      <c r="P22" s="86">
        <f t="shared" si="4"/>
        <v>1</v>
      </c>
      <c r="Q22" s="101">
        <f t="shared" si="5"/>
        <v>323</v>
      </c>
    </row>
    <row r="23" spans="1:18" ht="24.95" customHeight="1">
      <c r="A23" s="1" t="s">
        <v>20</v>
      </c>
      <c r="B23" s="27">
        <f t="shared" si="0"/>
        <v>244</v>
      </c>
      <c r="C23" s="28">
        <v>146</v>
      </c>
      <c r="D23" s="28">
        <v>98</v>
      </c>
      <c r="E23" s="44">
        <f t="shared" si="1"/>
        <v>54</v>
      </c>
      <c r="F23" s="28">
        <v>24</v>
      </c>
      <c r="G23" s="36">
        <v>30</v>
      </c>
      <c r="H23" s="61" t="s">
        <v>20</v>
      </c>
      <c r="I23" s="27">
        <f t="shared" si="2"/>
        <v>245</v>
      </c>
      <c r="J23" s="28">
        <v>145</v>
      </c>
      <c r="K23" s="28">
        <v>100</v>
      </c>
      <c r="L23" s="44">
        <f t="shared" si="3"/>
        <v>53</v>
      </c>
      <c r="M23" s="28">
        <v>24</v>
      </c>
      <c r="N23" s="36">
        <v>29</v>
      </c>
      <c r="O23" s="89">
        <f t="shared" si="4"/>
        <v>-1</v>
      </c>
      <c r="P23" s="86">
        <f t="shared" si="4"/>
        <v>2</v>
      </c>
      <c r="Q23" s="101">
        <f t="shared" si="5"/>
        <v>298</v>
      </c>
    </row>
    <row r="24" spans="1:18" ht="24.95" customHeight="1">
      <c r="A24" s="1" t="s">
        <v>21</v>
      </c>
      <c r="B24" s="27">
        <f t="shared" si="0"/>
        <v>221</v>
      </c>
      <c r="C24" s="28">
        <v>120</v>
      </c>
      <c r="D24" s="28">
        <v>101</v>
      </c>
      <c r="E24" s="44">
        <f t="shared" si="1"/>
        <v>44</v>
      </c>
      <c r="F24" s="28">
        <v>21</v>
      </c>
      <c r="G24" s="36">
        <v>23</v>
      </c>
      <c r="H24" s="61" t="s">
        <v>21</v>
      </c>
      <c r="I24" s="27">
        <f t="shared" si="2"/>
        <v>224</v>
      </c>
      <c r="J24" s="28">
        <v>124</v>
      </c>
      <c r="K24" s="28">
        <v>100</v>
      </c>
      <c r="L24" s="44">
        <f t="shared" si="3"/>
        <v>44</v>
      </c>
      <c r="M24" s="28">
        <v>21</v>
      </c>
      <c r="N24" s="36">
        <v>23</v>
      </c>
      <c r="O24" s="89">
        <f t="shared" si="4"/>
        <v>4</v>
      </c>
      <c r="P24" s="86">
        <f t="shared" si="4"/>
        <v>-1</v>
      </c>
      <c r="Q24" s="101">
        <f t="shared" si="5"/>
        <v>268</v>
      </c>
    </row>
    <row r="25" spans="1:18" ht="24.95" customHeight="1">
      <c r="A25" s="1" t="s">
        <v>22</v>
      </c>
      <c r="B25" s="27">
        <f t="shared" si="0"/>
        <v>683</v>
      </c>
      <c r="C25" s="28">
        <v>404</v>
      </c>
      <c r="D25" s="28">
        <v>279</v>
      </c>
      <c r="E25" s="44">
        <f t="shared" si="1"/>
        <v>182</v>
      </c>
      <c r="F25" s="28">
        <v>90</v>
      </c>
      <c r="G25" s="36">
        <v>92</v>
      </c>
      <c r="H25" s="61" t="s">
        <v>22</v>
      </c>
      <c r="I25" s="27">
        <f t="shared" si="2"/>
        <v>679</v>
      </c>
      <c r="J25" s="28">
        <v>403</v>
      </c>
      <c r="K25" s="28">
        <v>276</v>
      </c>
      <c r="L25" s="44">
        <f t="shared" si="3"/>
        <v>184</v>
      </c>
      <c r="M25" s="28">
        <v>90</v>
      </c>
      <c r="N25" s="36">
        <v>94</v>
      </c>
      <c r="O25" s="89">
        <f t="shared" si="4"/>
        <v>-1</v>
      </c>
      <c r="P25" s="86">
        <f t="shared" si="4"/>
        <v>-3</v>
      </c>
      <c r="Q25" s="101">
        <f t="shared" si="5"/>
        <v>863</v>
      </c>
    </row>
    <row r="26" spans="1:18" ht="24.95" customHeight="1">
      <c r="A26" s="1" t="s">
        <v>23</v>
      </c>
      <c r="B26" s="27">
        <f t="shared" si="0"/>
        <v>781</v>
      </c>
      <c r="C26" s="28">
        <v>422</v>
      </c>
      <c r="D26" s="28">
        <v>359</v>
      </c>
      <c r="E26" s="44">
        <f t="shared" si="1"/>
        <v>180</v>
      </c>
      <c r="F26" s="28">
        <v>85</v>
      </c>
      <c r="G26" s="36">
        <v>95</v>
      </c>
      <c r="H26" s="61" t="s">
        <v>23</v>
      </c>
      <c r="I26" s="27">
        <f t="shared" si="2"/>
        <v>787</v>
      </c>
      <c r="J26" s="28">
        <v>427</v>
      </c>
      <c r="K26" s="28">
        <v>360</v>
      </c>
      <c r="L26" s="44">
        <f t="shared" si="3"/>
        <v>173</v>
      </c>
      <c r="M26" s="28">
        <v>80</v>
      </c>
      <c r="N26" s="36">
        <v>93</v>
      </c>
      <c r="O26" s="89">
        <f t="shared" si="4"/>
        <v>5</v>
      </c>
      <c r="P26" s="86">
        <f t="shared" si="4"/>
        <v>1</v>
      </c>
      <c r="Q26" s="101">
        <f t="shared" si="5"/>
        <v>960</v>
      </c>
    </row>
    <row r="27" spans="1:18" ht="24.95" customHeight="1">
      <c r="A27" s="1" t="s">
        <v>24</v>
      </c>
      <c r="B27" s="27">
        <f t="shared" si="0"/>
        <v>178</v>
      </c>
      <c r="C27" s="28">
        <v>68</v>
      </c>
      <c r="D27" s="28">
        <v>110</v>
      </c>
      <c r="E27" s="44">
        <f t="shared" si="1"/>
        <v>70</v>
      </c>
      <c r="F27" s="28">
        <v>26</v>
      </c>
      <c r="G27" s="36">
        <v>44</v>
      </c>
      <c r="H27" s="61" t="s">
        <v>24</v>
      </c>
      <c r="I27" s="27">
        <f t="shared" si="2"/>
        <v>183</v>
      </c>
      <c r="J27" s="28">
        <v>72</v>
      </c>
      <c r="K27" s="28">
        <v>111</v>
      </c>
      <c r="L27" s="44">
        <f t="shared" si="3"/>
        <v>71</v>
      </c>
      <c r="M27" s="28">
        <v>26</v>
      </c>
      <c r="N27" s="36">
        <v>45</v>
      </c>
      <c r="O27" s="89">
        <f t="shared" si="4"/>
        <v>4</v>
      </c>
      <c r="P27" s="86">
        <f t="shared" si="4"/>
        <v>1</v>
      </c>
      <c r="Q27" s="101">
        <f t="shared" si="5"/>
        <v>254</v>
      </c>
    </row>
    <row r="28" spans="1:18" ht="24.95" customHeight="1">
      <c r="A28" s="1" t="s">
        <v>25</v>
      </c>
      <c r="B28" s="27">
        <f t="shared" si="0"/>
        <v>238</v>
      </c>
      <c r="C28" s="28">
        <v>79</v>
      </c>
      <c r="D28" s="28">
        <v>159</v>
      </c>
      <c r="E28" s="44">
        <f t="shared" si="1"/>
        <v>76</v>
      </c>
      <c r="F28" s="28">
        <v>35</v>
      </c>
      <c r="G28" s="36">
        <v>41</v>
      </c>
      <c r="H28" s="61" t="s">
        <v>25</v>
      </c>
      <c r="I28" s="27">
        <f t="shared" si="2"/>
        <v>235</v>
      </c>
      <c r="J28" s="28">
        <v>76</v>
      </c>
      <c r="K28" s="28">
        <v>159</v>
      </c>
      <c r="L28" s="44">
        <f t="shared" si="3"/>
        <v>79</v>
      </c>
      <c r="M28" s="28">
        <v>37</v>
      </c>
      <c r="N28" s="36">
        <v>42</v>
      </c>
      <c r="O28" s="89">
        <f t="shared" si="4"/>
        <v>-3</v>
      </c>
      <c r="P28" s="86">
        <f t="shared" si="4"/>
        <v>0</v>
      </c>
      <c r="Q28" s="101">
        <f t="shared" si="5"/>
        <v>314</v>
      </c>
    </row>
    <row r="29" spans="1:18" ht="24.95" customHeight="1">
      <c r="A29" s="1" t="s">
        <v>67</v>
      </c>
      <c r="B29" s="27">
        <f t="shared" si="0"/>
        <v>119</v>
      </c>
      <c r="C29" s="28">
        <v>36</v>
      </c>
      <c r="D29" s="28">
        <v>83</v>
      </c>
      <c r="E29" s="44">
        <f t="shared" si="1"/>
        <v>93</v>
      </c>
      <c r="F29" s="28">
        <v>36</v>
      </c>
      <c r="G29" s="36">
        <v>57</v>
      </c>
      <c r="H29" s="61" t="s">
        <v>67</v>
      </c>
      <c r="I29" s="27">
        <f t="shared" si="2"/>
        <v>118</v>
      </c>
      <c r="J29" s="28">
        <v>36</v>
      </c>
      <c r="K29" s="28">
        <v>82</v>
      </c>
      <c r="L29" s="44">
        <f t="shared" si="3"/>
        <v>97</v>
      </c>
      <c r="M29" s="28">
        <v>37</v>
      </c>
      <c r="N29" s="36">
        <v>60</v>
      </c>
      <c r="O29" s="89">
        <f t="shared" si="4"/>
        <v>0</v>
      </c>
      <c r="P29" s="86">
        <f t="shared" si="4"/>
        <v>-1</v>
      </c>
      <c r="Q29" s="101">
        <f t="shared" si="5"/>
        <v>215</v>
      </c>
    </row>
    <row r="30" spans="1:18" ht="27" customHeight="1">
      <c r="A30" s="1" t="s">
        <v>118</v>
      </c>
      <c r="B30" s="27">
        <f t="shared" si="0"/>
        <v>409</v>
      </c>
      <c r="C30" s="28">
        <v>182</v>
      </c>
      <c r="D30" s="28">
        <v>227</v>
      </c>
      <c r="E30" s="44">
        <f t="shared" si="1"/>
        <v>142</v>
      </c>
      <c r="F30" s="28">
        <v>57</v>
      </c>
      <c r="G30" s="36">
        <v>85</v>
      </c>
      <c r="H30" s="62" t="s">
        <v>114</v>
      </c>
      <c r="I30" s="27">
        <f t="shared" si="2"/>
        <v>409</v>
      </c>
      <c r="J30" s="28">
        <v>180</v>
      </c>
      <c r="K30" s="28">
        <v>229</v>
      </c>
      <c r="L30" s="44">
        <f t="shared" si="3"/>
        <v>144</v>
      </c>
      <c r="M30" s="28">
        <v>58</v>
      </c>
      <c r="N30" s="36">
        <v>86</v>
      </c>
      <c r="O30" s="89">
        <f t="shared" si="4"/>
        <v>-2</v>
      </c>
      <c r="P30" s="86">
        <f t="shared" si="4"/>
        <v>2</v>
      </c>
      <c r="Q30" s="101">
        <f t="shared" si="5"/>
        <v>553</v>
      </c>
    </row>
    <row r="31" spans="1:18" ht="27" customHeight="1">
      <c r="A31" s="1" t="s">
        <v>119</v>
      </c>
      <c r="B31" s="27">
        <f t="shared" si="0"/>
        <v>569</v>
      </c>
      <c r="C31" s="28">
        <v>381</v>
      </c>
      <c r="D31" s="28">
        <v>188</v>
      </c>
      <c r="E31" s="44">
        <f t="shared" si="1"/>
        <v>150</v>
      </c>
      <c r="F31" s="28">
        <v>67</v>
      </c>
      <c r="G31" s="36">
        <v>83</v>
      </c>
      <c r="H31" s="62" t="s">
        <v>115</v>
      </c>
      <c r="I31" s="27">
        <f t="shared" si="2"/>
        <v>567</v>
      </c>
      <c r="J31" s="28">
        <v>380</v>
      </c>
      <c r="K31" s="28">
        <v>187</v>
      </c>
      <c r="L31" s="44">
        <f t="shared" si="3"/>
        <v>150</v>
      </c>
      <c r="M31" s="28">
        <v>67</v>
      </c>
      <c r="N31" s="36">
        <v>83</v>
      </c>
      <c r="O31" s="89">
        <f t="shared" si="4"/>
        <v>-1</v>
      </c>
      <c r="P31" s="86">
        <f t="shared" si="4"/>
        <v>-1</v>
      </c>
      <c r="Q31" s="101">
        <f t="shared" si="5"/>
        <v>717</v>
      </c>
    </row>
    <row r="32" spans="1:18" ht="27" customHeight="1">
      <c r="A32" s="1" t="s">
        <v>142</v>
      </c>
      <c r="B32" s="27">
        <f t="shared" si="0"/>
        <v>327</v>
      </c>
      <c r="C32" s="28">
        <v>108</v>
      </c>
      <c r="D32" s="28">
        <v>219</v>
      </c>
      <c r="E32" s="44">
        <f t="shared" si="1"/>
        <v>208</v>
      </c>
      <c r="F32" s="28">
        <v>77</v>
      </c>
      <c r="G32" s="36">
        <v>131</v>
      </c>
      <c r="H32" s="62" t="s">
        <v>142</v>
      </c>
      <c r="I32" s="27">
        <f t="shared" si="2"/>
        <v>333</v>
      </c>
      <c r="J32" s="28">
        <v>111</v>
      </c>
      <c r="K32" s="28">
        <v>222</v>
      </c>
      <c r="L32" s="44">
        <f t="shared" si="3"/>
        <v>202</v>
      </c>
      <c r="M32" s="28">
        <v>75</v>
      </c>
      <c r="N32" s="36">
        <v>127</v>
      </c>
      <c r="O32" s="89">
        <f t="shared" si="4"/>
        <v>3</v>
      </c>
      <c r="P32" s="86">
        <f t="shared" si="4"/>
        <v>3</v>
      </c>
      <c r="Q32" s="101">
        <f t="shared" si="5"/>
        <v>535</v>
      </c>
    </row>
    <row r="33" spans="1:17" ht="27" customHeight="1" thickBot="1">
      <c r="A33" s="28" t="s">
        <v>146</v>
      </c>
      <c r="B33" s="64">
        <f t="shared" si="0"/>
        <v>157</v>
      </c>
      <c r="C33" s="38">
        <v>59</v>
      </c>
      <c r="D33" s="38">
        <v>98</v>
      </c>
      <c r="E33" s="103">
        <f t="shared" si="1"/>
        <v>72</v>
      </c>
      <c r="F33" s="38">
        <v>35</v>
      </c>
      <c r="G33" s="39">
        <v>37</v>
      </c>
      <c r="H33" s="63" t="s">
        <v>146</v>
      </c>
      <c r="I33" s="64">
        <f t="shared" si="2"/>
        <v>156</v>
      </c>
      <c r="J33" s="38">
        <v>58</v>
      </c>
      <c r="K33" s="38">
        <v>98</v>
      </c>
      <c r="L33" s="103">
        <f t="shared" si="3"/>
        <v>71</v>
      </c>
      <c r="M33" s="38">
        <v>34</v>
      </c>
      <c r="N33" s="39">
        <v>37</v>
      </c>
      <c r="O33" s="89">
        <f t="shared" si="4"/>
        <v>-1</v>
      </c>
      <c r="P33" s="86">
        <f t="shared" si="4"/>
        <v>0</v>
      </c>
      <c r="Q33" s="101">
        <f t="shared" si="5"/>
        <v>227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  <ignoredErrors>
    <ignoredError sqref="L5" formula="1"/>
  </ignoredErrors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dimension ref="A1:S35"/>
  <sheetViews>
    <sheetView workbookViewId="0">
      <selection activeCell="I5" sqref="I5:N33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190</v>
      </c>
      <c r="C3" s="200"/>
      <c r="D3" s="200"/>
      <c r="E3" s="200"/>
      <c r="F3" s="200"/>
      <c r="G3" s="172"/>
      <c r="H3" s="187" t="s">
        <v>27</v>
      </c>
      <c r="I3" s="191" t="s">
        <v>191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04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35065</v>
      </c>
      <c r="C5" s="44">
        <f>SUM(C6:C33)</f>
        <v>24565</v>
      </c>
      <c r="D5" s="44">
        <f>SUM(D6:D33)</f>
        <v>10500</v>
      </c>
      <c r="E5" s="44">
        <f>F5+G5</f>
        <v>11780</v>
      </c>
      <c r="F5" s="44">
        <f>SUM(F6:F33)</f>
        <v>6360</v>
      </c>
      <c r="G5" s="45">
        <f>SUM(G6:G33)</f>
        <v>5420</v>
      </c>
      <c r="H5" s="59" t="s">
        <v>26</v>
      </c>
      <c r="I5" s="27">
        <f>J5+K5</f>
        <v>35295</v>
      </c>
      <c r="J5" s="44">
        <f>SUM(J6:J33)</f>
        <v>24736</v>
      </c>
      <c r="K5" s="44">
        <f>SUM(K6:K33)</f>
        <v>10559</v>
      </c>
      <c r="L5" s="44">
        <f>M5+N5</f>
        <v>11939</v>
      </c>
      <c r="M5" s="44">
        <f>SUM(M6:M33)</f>
        <v>6450</v>
      </c>
      <c r="N5" s="45">
        <f>SUM(N6:N33)</f>
        <v>5489</v>
      </c>
      <c r="O5" s="33">
        <f>J5-C5</f>
        <v>171</v>
      </c>
      <c r="P5" s="25">
        <f>K5-D5</f>
        <v>59</v>
      </c>
      <c r="Q5" s="100">
        <f>I5+L5</f>
        <v>47234</v>
      </c>
      <c r="R5" s="67"/>
      <c r="S5" s="67"/>
    </row>
    <row r="6" spans="1:19" ht="24.95" customHeight="1">
      <c r="A6" s="1" t="s">
        <v>3</v>
      </c>
      <c r="B6" s="27">
        <f t="shared" ref="B6:B33" si="0">C6+D6</f>
        <v>2178</v>
      </c>
      <c r="C6" s="28">
        <v>1282</v>
      </c>
      <c r="D6" s="28">
        <v>896</v>
      </c>
      <c r="E6" s="44">
        <f t="shared" ref="E6:E33" si="1">F6+G6</f>
        <v>498</v>
      </c>
      <c r="F6" s="28">
        <v>242</v>
      </c>
      <c r="G6" s="36">
        <v>256</v>
      </c>
      <c r="H6" s="61" t="s">
        <v>3</v>
      </c>
      <c r="I6" s="27">
        <f t="shared" ref="I6:I33" si="2">J6+K6</f>
        <v>2213</v>
      </c>
      <c r="J6" s="28">
        <v>1308</v>
      </c>
      <c r="K6" s="28">
        <v>905</v>
      </c>
      <c r="L6" s="44">
        <f t="shared" ref="L6:L33" si="3">M6+N6</f>
        <v>507</v>
      </c>
      <c r="M6" s="28">
        <v>247</v>
      </c>
      <c r="N6" s="36">
        <v>260</v>
      </c>
      <c r="O6" s="89">
        <f t="shared" ref="O6:P33" si="4">J6-C6</f>
        <v>26</v>
      </c>
      <c r="P6" s="86">
        <f t="shared" si="4"/>
        <v>9</v>
      </c>
      <c r="Q6" s="101">
        <f>I6+L6</f>
        <v>2720</v>
      </c>
    </row>
    <row r="7" spans="1:19" ht="24.95" customHeight="1">
      <c r="A7" s="1" t="s">
        <v>4</v>
      </c>
      <c r="B7" s="27">
        <f t="shared" si="0"/>
        <v>2175</v>
      </c>
      <c r="C7" s="28">
        <v>1558</v>
      </c>
      <c r="D7" s="28">
        <v>617</v>
      </c>
      <c r="E7" s="44">
        <f t="shared" si="1"/>
        <v>1093</v>
      </c>
      <c r="F7" s="28">
        <v>610</v>
      </c>
      <c r="G7" s="36">
        <v>483</v>
      </c>
      <c r="H7" s="61" t="s">
        <v>4</v>
      </c>
      <c r="I7" s="27">
        <f t="shared" si="2"/>
        <v>2160</v>
      </c>
      <c r="J7" s="28">
        <v>1546</v>
      </c>
      <c r="K7" s="28">
        <v>614</v>
      </c>
      <c r="L7" s="44">
        <f t="shared" si="3"/>
        <v>1099</v>
      </c>
      <c r="M7" s="28">
        <v>607</v>
      </c>
      <c r="N7" s="36">
        <v>492</v>
      </c>
      <c r="O7" s="89">
        <f t="shared" si="4"/>
        <v>-12</v>
      </c>
      <c r="P7" s="86">
        <f t="shared" si="4"/>
        <v>-3</v>
      </c>
      <c r="Q7" s="101">
        <f t="shared" ref="Q7:Q33" si="5">I7+L7</f>
        <v>3259</v>
      </c>
    </row>
    <row r="8" spans="1:19" ht="24.95" customHeight="1">
      <c r="A8" s="1" t="s">
        <v>5</v>
      </c>
      <c r="B8" s="27">
        <f t="shared" si="0"/>
        <v>7357</v>
      </c>
      <c r="C8" s="28">
        <v>4454</v>
      </c>
      <c r="D8" s="28">
        <v>2903</v>
      </c>
      <c r="E8" s="44">
        <f t="shared" si="1"/>
        <v>4627</v>
      </c>
      <c r="F8" s="28">
        <v>2460</v>
      </c>
      <c r="G8" s="36">
        <v>2167</v>
      </c>
      <c r="H8" s="61" t="s">
        <v>5</v>
      </c>
      <c r="I8" s="27">
        <f t="shared" si="2"/>
        <v>7422</v>
      </c>
      <c r="J8" s="28">
        <v>4516</v>
      </c>
      <c r="K8" s="28">
        <v>2906</v>
      </c>
      <c r="L8" s="44">
        <f t="shared" si="3"/>
        <v>4698</v>
      </c>
      <c r="M8" s="28">
        <v>2504</v>
      </c>
      <c r="N8" s="36">
        <v>2194</v>
      </c>
      <c r="O8" s="89">
        <f t="shared" si="4"/>
        <v>62</v>
      </c>
      <c r="P8" s="86">
        <f t="shared" si="4"/>
        <v>3</v>
      </c>
      <c r="Q8" s="101">
        <f t="shared" si="5"/>
        <v>12120</v>
      </c>
    </row>
    <row r="9" spans="1:19" ht="24.95" customHeight="1">
      <c r="A9" s="1" t="s">
        <v>61</v>
      </c>
      <c r="B9" s="27">
        <f t="shared" si="0"/>
        <v>2947</v>
      </c>
      <c r="C9" s="28">
        <v>1999</v>
      </c>
      <c r="D9" s="28">
        <v>948</v>
      </c>
      <c r="E9" s="44">
        <f t="shared" si="1"/>
        <v>1177</v>
      </c>
      <c r="F9" s="28">
        <v>656</v>
      </c>
      <c r="G9" s="36">
        <v>521</v>
      </c>
      <c r="H9" s="61" t="s">
        <v>61</v>
      </c>
      <c r="I9" s="27">
        <f t="shared" si="2"/>
        <v>2932</v>
      </c>
      <c r="J9" s="28">
        <v>1986</v>
      </c>
      <c r="K9" s="28">
        <v>946</v>
      </c>
      <c r="L9" s="44">
        <f t="shared" si="3"/>
        <v>1210</v>
      </c>
      <c r="M9" s="28">
        <v>674</v>
      </c>
      <c r="N9" s="36">
        <v>536</v>
      </c>
      <c r="O9" s="89">
        <f t="shared" si="4"/>
        <v>-13</v>
      </c>
      <c r="P9" s="86">
        <f t="shared" si="4"/>
        <v>-2</v>
      </c>
      <c r="Q9" s="101">
        <f t="shared" si="5"/>
        <v>4142</v>
      </c>
    </row>
    <row r="10" spans="1:19" ht="24.95" customHeight="1">
      <c r="A10" s="1" t="s">
        <v>6</v>
      </c>
      <c r="B10" s="27">
        <f t="shared" si="0"/>
        <v>110</v>
      </c>
      <c r="C10" s="28">
        <v>62</v>
      </c>
      <c r="D10" s="28">
        <v>48</v>
      </c>
      <c r="E10" s="44">
        <f t="shared" si="1"/>
        <v>50</v>
      </c>
      <c r="F10" s="28">
        <v>25</v>
      </c>
      <c r="G10" s="36">
        <v>25</v>
      </c>
      <c r="H10" s="61" t="s">
        <v>6</v>
      </c>
      <c r="I10" s="27">
        <f t="shared" si="2"/>
        <v>106</v>
      </c>
      <c r="J10" s="28">
        <v>59</v>
      </c>
      <c r="K10" s="28">
        <v>47</v>
      </c>
      <c r="L10" s="44">
        <f t="shared" si="3"/>
        <v>53</v>
      </c>
      <c r="M10" s="28">
        <v>26</v>
      </c>
      <c r="N10" s="36">
        <v>27</v>
      </c>
      <c r="O10" s="89">
        <f t="shared" si="4"/>
        <v>-3</v>
      </c>
      <c r="P10" s="86">
        <f t="shared" si="4"/>
        <v>-1</v>
      </c>
      <c r="Q10" s="101">
        <f t="shared" si="5"/>
        <v>159</v>
      </c>
    </row>
    <row r="11" spans="1:19" ht="24.95" customHeight="1">
      <c r="A11" s="1" t="s">
        <v>7</v>
      </c>
      <c r="B11" s="27">
        <f t="shared" si="0"/>
        <v>496</v>
      </c>
      <c r="C11" s="28">
        <v>388</v>
      </c>
      <c r="D11" s="28">
        <v>108</v>
      </c>
      <c r="E11" s="44">
        <f t="shared" si="1"/>
        <v>68</v>
      </c>
      <c r="F11" s="28">
        <v>33</v>
      </c>
      <c r="G11" s="36">
        <v>35</v>
      </c>
      <c r="H11" s="61" t="s">
        <v>7</v>
      </c>
      <c r="I11" s="27">
        <f t="shared" si="2"/>
        <v>497</v>
      </c>
      <c r="J11" s="28">
        <v>387</v>
      </c>
      <c r="K11" s="28">
        <v>110</v>
      </c>
      <c r="L11" s="44">
        <f t="shared" si="3"/>
        <v>73</v>
      </c>
      <c r="M11" s="28">
        <v>38</v>
      </c>
      <c r="N11" s="36">
        <v>35</v>
      </c>
      <c r="O11" s="89">
        <f t="shared" si="4"/>
        <v>-1</v>
      </c>
      <c r="P11" s="86">
        <f t="shared" si="4"/>
        <v>2</v>
      </c>
      <c r="Q11" s="101">
        <f t="shared" si="5"/>
        <v>570</v>
      </c>
    </row>
    <row r="12" spans="1:19" ht="24.95" customHeight="1">
      <c r="A12" s="1" t="s">
        <v>8</v>
      </c>
      <c r="B12" s="27">
        <f t="shared" si="0"/>
        <v>1928</v>
      </c>
      <c r="C12" s="28">
        <v>1736</v>
      </c>
      <c r="D12" s="28">
        <v>192</v>
      </c>
      <c r="E12" s="44">
        <f t="shared" si="1"/>
        <v>250</v>
      </c>
      <c r="F12" s="28">
        <v>180</v>
      </c>
      <c r="G12" s="36">
        <v>70</v>
      </c>
      <c r="H12" s="61" t="s">
        <v>8</v>
      </c>
      <c r="I12" s="27">
        <f t="shared" si="2"/>
        <v>1946</v>
      </c>
      <c r="J12" s="28">
        <v>1750</v>
      </c>
      <c r="K12" s="28">
        <v>196</v>
      </c>
      <c r="L12" s="44">
        <f t="shared" si="3"/>
        <v>253</v>
      </c>
      <c r="M12" s="28">
        <v>182</v>
      </c>
      <c r="N12" s="36">
        <v>71</v>
      </c>
      <c r="O12" s="89">
        <f t="shared" si="4"/>
        <v>14</v>
      </c>
      <c r="P12" s="86">
        <f t="shared" si="4"/>
        <v>4</v>
      </c>
      <c r="Q12" s="101">
        <f t="shared" si="5"/>
        <v>2199</v>
      </c>
    </row>
    <row r="13" spans="1:19" ht="24.95" customHeight="1">
      <c r="A13" s="1" t="s">
        <v>9</v>
      </c>
      <c r="B13" s="27">
        <f t="shared" si="0"/>
        <v>1006</v>
      </c>
      <c r="C13" s="28">
        <v>766</v>
      </c>
      <c r="D13" s="28">
        <v>240</v>
      </c>
      <c r="E13" s="44">
        <f t="shared" si="1"/>
        <v>311</v>
      </c>
      <c r="F13" s="28">
        <v>182</v>
      </c>
      <c r="G13" s="36">
        <v>129</v>
      </c>
      <c r="H13" s="61" t="s">
        <v>9</v>
      </c>
      <c r="I13" s="27">
        <f t="shared" si="2"/>
        <v>1036</v>
      </c>
      <c r="J13" s="28">
        <v>790</v>
      </c>
      <c r="K13" s="28">
        <v>246</v>
      </c>
      <c r="L13" s="44">
        <f t="shared" si="3"/>
        <v>314</v>
      </c>
      <c r="M13" s="28">
        <v>182</v>
      </c>
      <c r="N13" s="36">
        <v>132</v>
      </c>
      <c r="O13" s="89">
        <f t="shared" si="4"/>
        <v>24</v>
      </c>
      <c r="P13" s="86">
        <f t="shared" si="4"/>
        <v>6</v>
      </c>
      <c r="Q13" s="101">
        <f t="shared" si="5"/>
        <v>1350</v>
      </c>
    </row>
    <row r="14" spans="1:19" ht="24.95" customHeight="1">
      <c r="A14" s="1" t="s">
        <v>10</v>
      </c>
      <c r="B14" s="27">
        <f t="shared" si="0"/>
        <v>895</v>
      </c>
      <c r="C14" s="28">
        <v>774</v>
      </c>
      <c r="D14" s="28">
        <v>121</v>
      </c>
      <c r="E14" s="44">
        <f t="shared" si="1"/>
        <v>125</v>
      </c>
      <c r="F14" s="28">
        <v>79</v>
      </c>
      <c r="G14" s="36">
        <v>46</v>
      </c>
      <c r="H14" s="61" t="s">
        <v>10</v>
      </c>
      <c r="I14" s="27">
        <f t="shared" si="2"/>
        <v>913</v>
      </c>
      <c r="J14" s="28">
        <v>787</v>
      </c>
      <c r="K14" s="28">
        <v>126</v>
      </c>
      <c r="L14" s="44">
        <f t="shared" si="3"/>
        <v>127</v>
      </c>
      <c r="M14" s="28">
        <v>80</v>
      </c>
      <c r="N14" s="36">
        <v>47</v>
      </c>
      <c r="O14" s="89">
        <f t="shared" si="4"/>
        <v>13</v>
      </c>
      <c r="P14" s="86">
        <f t="shared" si="4"/>
        <v>5</v>
      </c>
      <c r="Q14" s="101">
        <f t="shared" si="5"/>
        <v>1040</v>
      </c>
    </row>
    <row r="15" spans="1:19" ht="24.95" customHeight="1">
      <c r="A15" s="1" t="s">
        <v>11</v>
      </c>
      <c r="B15" s="27">
        <f t="shared" si="0"/>
        <v>3581</v>
      </c>
      <c r="C15" s="28">
        <v>3004</v>
      </c>
      <c r="D15" s="28">
        <v>577</v>
      </c>
      <c r="E15" s="44">
        <f t="shared" si="1"/>
        <v>375</v>
      </c>
      <c r="F15" s="28">
        <v>247</v>
      </c>
      <c r="G15" s="36">
        <v>128</v>
      </c>
      <c r="H15" s="61" t="s">
        <v>11</v>
      </c>
      <c r="I15" s="27">
        <f t="shared" si="2"/>
        <v>3581</v>
      </c>
      <c r="J15" s="28">
        <v>3009</v>
      </c>
      <c r="K15" s="28">
        <v>572</v>
      </c>
      <c r="L15" s="44">
        <f t="shared" si="3"/>
        <v>378</v>
      </c>
      <c r="M15" s="28">
        <v>250</v>
      </c>
      <c r="N15" s="36">
        <v>128</v>
      </c>
      <c r="O15" s="89">
        <f t="shared" si="4"/>
        <v>5</v>
      </c>
      <c r="P15" s="86">
        <f t="shared" si="4"/>
        <v>-5</v>
      </c>
      <c r="Q15" s="101">
        <f t="shared" si="5"/>
        <v>3959</v>
      </c>
    </row>
    <row r="16" spans="1:19" ht="24.95" customHeight="1">
      <c r="A16" s="1" t="s">
        <v>12</v>
      </c>
      <c r="B16" s="27">
        <f t="shared" si="0"/>
        <v>2946</v>
      </c>
      <c r="C16" s="28">
        <v>2536</v>
      </c>
      <c r="D16" s="28">
        <v>410</v>
      </c>
      <c r="E16" s="44">
        <f t="shared" si="1"/>
        <v>559</v>
      </c>
      <c r="F16" s="28">
        <v>352</v>
      </c>
      <c r="G16" s="36">
        <v>207</v>
      </c>
      <c r="H16" s="61" t="s">
        <v>12</v>
      </c>
      <c r="I16" s="27">
        <f t="shared" si="2"/>
        <v>2968</v>
      </c>
      <c r="J16" s="28">
        <v>2543</v>
      </c>
      <c r="K16" s="28">
        <v>425</v>
      </c>
      <c r="L16" s="44">
        <f t="shared" si="3"/>
        <v>580</v>
      </c>
      <c r="M16" s="28">
        <v>363</v>
      </c>
      <c r="N16" s="36">
        <v>217</v>
      </c>
      <c r="O16" s="89">
        <f t="shared" si="4"/>
        <v>7</v>
      </c>
      <c r="P16" s="86">
        <f t="shared" si="4"/>
        <v>15</v>
      </c>
      <c r="Q16" s="101">
        <f t="shared" si="5"/>
        <v>3548</v>
      </c>
    </row>
    <row r="17" spans="1:18" ht="24.95" customHeight="1">
      <c r="A17" s="1" t="s">
        <v>13</v>
      </c>
      <c r="B17" s="27">
        <f t="shared" si="0"/>
        <v>1628</v>
      </c>
      <c r="C17" s="28">
        <v>1462</v>
      </c>
      <c r="D17" s="28">
        <v>166</v>
      </c>
      <c r="E17" s="44">
        <f t="shared" si="1"/>
        <v>167</v>
      </c>
      <c r="F17" s="28">
        <v>124</v>
      </c>
      <c r="G17" s="36">
        <v>43</v>
      </c>
      <c r="H17" s="61" t="s">
        <v>13</v>
      </c>
      <c r="I17" s="27">
        <f t="shared" si="2"/>
        <v>1647</v>
      </c>
      <c r="J17" s="28">
        <v>1482</v>
      </c>
      <c r="K17" s="28">
        <v>165</v>
      </c>
      <c r="L17" s="44">
        <f t="shared" si="3"/>
        <v>166</v>
      </c>
      <c r="M17" s="28">
        <v>124</v>
      </c>
      <c r="N17" s="36">
        <v>42</v>
      </c>
      <c r="O17" s="89">
        <f t="shared" si="4"/>
        <v>20</v>
      </c>
      <c r="P17" s="86">
        <f t="shared" si="4"/>
        <v>-1</v>
      </c>
      <c r="Q17" s="101">
        <f t="shared" si="5"/>
        <v>1813</v>
      </c>
    </row>
    <row r="18" spans="1:18" ht="24.95" customHeight="1">
      <c r="A18" s="1" t="s">
        <v>116</v>
      </c>
      <c r="B18" s="27">
        <f t="shared" si="0"/>
        <v>146</v>
      </c>
      <c r="C18" s="28">
        <v>61</v>
      </c>
      <c r="D18" s="28">
        <v>85</v>
      </c>
      <c r="E18" s="44">
        <f t="shared" si="1"/>
        <v>62</v>
      </c>
      <c r="F18" s="28">
        <v>25</v>
      </c>
      <c r="G18" s="36">
        <v>37</v>
      </c>
      <c r="H18" s="61" t="s">
        <v>116</v>
      </c>
      <c r="I18" s="27">
        <f t="shared" si="2"/>
        <v>150</v>
      </c>
      <c r="J18" s="28">
        <v>61</v>
      </c>
      <c r="K18" s="28">
        <v>89</v>
      </c>
      <c r="L18" s="44">
        <f t="shared" si="3"/>
        <v>65</v>
      </c>
      <c r="M18" s="28">
        <v>27</v>
      </c>
      <c r="N18" s="36">
        <v>38</v>
      </c>
      <c r="O18" s="89">
        <f t="shared" si="4"/>
        <v>0</v>
      </c>
      <c r="P18" s="86">
        <f t="shared" si="4"/>
        <v>4</v>
      </c>
      <c r="Q18" s="101">
        <f t="shared" si="5"/>
        <v>215</v>
      </c>
    </row>
    <row r="19" spans="1:18" ht="24.95" customHeight="1">
      <c r="A19" s="1" t="s">
        <v>14</v>
      </c>
      <c r="B19" s="27">
        <f t="shared" si="0"/>
        <v>2073</v>
      </c>
      <c r="C19" s="28">
        <v>1663</v>
      </c>
      <c r="D19" s="28">
        <v>410</v>
      </c>
      <c r="E19" s="44">
        <f t="shared" si="1"/>
        <v>156</v>
      </c>
      <c r="F19" s="28">
        <v>98</v>
      </c>
      <c r="G19" s="36">
        <v>58</v>
      </c>
      <c r="H19" s="61" t="s">
        <v>14</v>
      </c>
      <c r="I19" s="27">
        <f t="shared" si="2"/>
        <v>2088</v>
      </c>
      <c r="J19" s="28">
        <v>1684</v>
      </c>
      <c r="K19" s="28">
        <v>404</v>
      </c>
      <c r="L19" s="44">
        <f t="shared" si="3"/>
        <v>155</v>
      </c>
      <c r="M19" s="28">
        <v>95</v>
      </c>
      <c r="N19" s="36">
        <v>60</v>
      </c>
      <c r="O19" s="89">
        <f t="shared" si="4"/>
        <v>21</v>
      </c>
      <c r="P19" s="86">
        <f t="shared" si="4"/>
        <v>-6</v>
      </c>
      <c r="Q19" s="101">
        <f t="shared" si="5"/>
        <v>2243</v>
      </c>
      <c r="R19" s="21"/>
    </row>
    <row r="20" spans="1:18" ht="24.95" customHeight="1">
      <c r="A20" s="1" t="s">
        <v>17</v>
      </c>
      <c r="B20" s="27">
        <f t="shared" si="0"/>
        <v>971</v>
      </c>
      <c r="C20" s="28">
        <v>498</v>
      </c>
      <c r="D20" s="28">
        <v>473</v>
      </c>
      <c r="E20" s="44">
        <f t="shared" si="1"/>
        <v>573</v>
      </c>
      <c r="F20" s="28">
        <v>309</v>
      </c>
      <c r="G20" s="36">
        <v>264</v>
      </c>
      <c r="H20" s="61" t="s">
        <v>17</v>
      </c>
      <c r="I20" s="27">
        <f t="shared" si="2"/>
        <v>958</v>
      </c>
      <c r="J20" s="28">
        <v>484</v>
      </c>
      <c r="K20" s="28">
        <v>474</v>
      </c>
      <c r="L20" s="44">
        <f t="shared" si="3"/>
        <v>574</v>
      </c>
      <c r="M20" s="28">
        <v>310</v>
      </c>
      <c r="N20" s="36">
        <v>264</v>
      </c>
      <c r="O20" s="89">
        <f t="shared" si="4"/>
        <v>-14</v>
      </c>
      <c r="P20" s="86">
        <f t="shared" si="4"/>
        <v>1</v>
      </c>
      <c r="Q20" s="101">
        <f t="shared" si="5"/>
        <v>1532</v>
      </c>
    </row>
    <row r="21" spans="1:18" ht="24.95" customHeight="1">
      <c r="A21" s="1" t="s">
        <v>18</v>
      </c>
      <c r="B21" s="27">
        <f t="shared" si="0"/>
        <v>496</v>
      </c>
      <c r="C21" s="28">
        <v>232</v>
      </c>
      <c r="D21" s="28">
        <v>264</v>
      </c>
      <c r="E21" s="44">
        <f t="shared" si="1"/>
        <v>294</v>
      </c>
      <c r="F21" s="28">
        <v>134</v>
      </c>
      <c r="G21" s="36">
        <v>160</v>
      </c>
      <c r="H21" s="61" t="s">
        <v>18</v>
      </c>
      <c r="I21" s="27">
        <f t="shared" si="2"/>
        <v>502</v>
      </c>
      <c r="J21" s="28">
        <v>235</v>
      </c>
      <c r="K21" s="28">
        <v>267</v>
      </c>
      <c r="L21" s="44">
        <f t="shared" si="3"/>
        <v>290</v>
      </c>
      <c r="M21" s="28">
        <v>133</v>
      </c>
      <c r="N21" s="36">
        <v>157</v>
      </c>
      <c r="O21" s="89">
        <f t="shared" si="4"/>
        <v>3</v>
      </c>
      <c r="P21" s="86">
        <f t="shared" si="4"/>
        <v>3</v>
      </c>
      <c r="Q21" s="101">
        <f t="shared" si="5"/>
        <v>792</v>
      </c>
    </row>
    <row r="22" spans="1:18" ht="24.95" customHeight="1">
      <c r="A22" s="1" t="s">
        <v>19</v>
      </c>
      <c r="B22" s="27">
        <f t="shared" si="0"/>
        <v>196</v>
      </c>
      <c r="C22" s="28">
        <v>78</v>
      </c>
      <c r="D22" s="28">
        <v>118</v>
      </c>
      <c r="E22" s="44">
        <f t="shared" si="1"/>
        <v>127</v>
      </c>
      <c r="F22" s="28">
        <v>55</v>
      </c>
      <c r="G22" s="36">
        <v>72</v>
      </c>
      <c r="H22" s="61" t="s">
        <v>19</v>
      </c>
      <c r="I22" s="27">
        <f t="shared" si="2"/>
        <v>198</v>
      </c>
      <c r="J22" s="28">
        <v>79</v>
      </c>
      <c r="K22" s="28">
        <v>119</v>
      </c>
      <c r="L22" s="44">
        <f t="shared" si="3"/>
        <v>129</v>
      </c>
      <c r="M22" s="28">
        <v>55</v>
      </c>
      <c r="N22" s="36">
        <v>74</v>
      </c>
      <c r="O22" s="89">
        <f t="shared" si="4"/>
        <v>1</v>
      </c>
      <c r="P22" s="86">
        <f t="shared" si="4"/>
        <v>1</v>
      </c>
      <c r="Q22" s="101">
        <f t="shared" si="5"/>
        <v>327</v>
      </c>
    </row>
    <row r="23" spans="1:18" ht="24.95" customHeight="1">
      <c r="A23" s="1" t="s">
        <v>20</v>
      </c>
      <c r="B23" s="27">
        <f t="shared" si="0"/>
        <v>245</v>
      </c>
      <c r="C23" s="28">
        <v>145</v>
      </c>
      <c r="D23" s="28">
        <v>100</v>
      </c>
      <c r="E23" s="44">
        <f t="shared" si="1"/>
        <v>53</v>
      </c>
      <c r="F23" s="28">
        <v>24</v>
      </c>
      <c r="G23" s="36">
        <v>29</v>
      </c>
      <c r="H23" s="61" t="s">
        <v>20</v>
      </c>
      <c r="I23" s="27">
        <f t="shared" si="2"/>
        <v>250</v>
      </c>
      <c r="J23" s="28">
        <v>148</v>
      </c>
      <c r="K23" s="28">
        <v>102</v>
      </c>
      <c r="L23" s="44">
        <f t="shared" si="3"/>
        <v>55</v>
      </c>
      <c r="M23" s="28">
        <v>26</v>
      </c>
      <c r="N23" s="36">
        <v>29</v>
      </c>
      <c r="O23" s="89">
        <f t="shared" si="4"/>
        <v>3</v>
      </c>
      <c r="P23" s="86">
        <f t="shared" si="4"/>
        <v>2</v>
      </c>
      <c r="Q23" s="101">
        <f t="shared" si="5"/>
        <v>305</v>
      </c>
    </row>
    <row r="24" spans="1:18" ht="24.95" customHeight="1">
      <c r="A24" s="1" t="s">
        <v>21</v>
      </c>
      <c r="B24" s="27">
        <f t="shared" si="0"/>
        <v>224</v>
      </c>
      <c r="C24" s="28">
        <v>124</v>
      </c>
      <c r="D24" s="28">
        <v>100</v>
      </c>
      <c r="E24" s="44">
        <f t="shared" si="1"/>
        <v>44</v>
      </c>
      <c r="F24" s="28">
        <v>21</v>
      </c>
      <c r="G24" s="36">
        <v>23</v>
      </c>
      <c r="H24" s="61" t="s">
        <v>21</v>
      </c>
      <c r="I24" s="27">
        <f t="shared" si="2"/>
        <v>236</v>
      </c>
      <c r="J24" s="28">
        <v>128</v>
      </c>
      <c r="K24" s="28">
        <v>108</v>
      </c>
      <c r="L24" s="44">
        <f t="shared" si="3"/>
        <v>50</v>
      </c>
      <c r="M24" s="28">
        <v>23</v>
      </c>
      <c r="N24" s="36">
        <v>27</v>
      </c>
      <c r="O24" s="89">
        <f t="shared" si="4"/>
        <v>4</v>
      </c>
      <c r="P24" s="86">
        <f t="shared" si="4"/>
        <v>8</v>
      </c>
      <c r="Q24" s="101">
        <f t="shared" si="5"/>
        <v>286</v>
      </c>
    </row>
    <row r="25" spans="1:18" ht="24.95" customHeight="1">
      <c r="A25" s="1" t="s">
        <v>22</v>
      </c>
      <c r="B25" s="27">
        <f t="shared" si="0"/>
        <v>679</v>
      </c>
      <c r="C25" s="28">
        <v>403</v>
      </c>
      <c r="D25" s="28">
        <v>276</v>
      </c>
      <c r="E25" s="44">
        <f t="shared" si="1"/>
        <v>184</v>
      </c>
      <c r="F25" s="28">
        <v>90</v>
      </c>
      <c r="G25" s="36">
        <v>94</v>
      </c>
      <c r="H25" s="61" t="s">
        <v>22</v>
      </c>
      <c r="I25" s="27">
        <f t="shared" si="2"/>
        <v>679</v>
      </c>
      <c r="J25" s="28">
        <v>403</v>
      </c>
      <c r="K25" s="28">
        <v>276</v>
      </c>
      <c r="L25" s="44">
        <f t="shared" si="3"/>
        <v>185</v>
      </c>
      <c r="M25" s="28">
        <v>91</v>
      </c>
      <c r="N25" s="36">
        <v>94</v>
      </c>
      <c r="O25" s="89">
        <f t="shared" si="4"/>
        <v>0</v>
      </c>
      <c r="P25" s="86">
        <f t="shared" si="4"/>
        <v>0</v>
      </c>
      <c r="Q25" s="101">
        <f t="shared" si="5"/>
        <v>864</v>
      </c>
    </row>
    <row r="26" spans="1:18" ht="24.95" customHeight="1">
      <c r="A26" s="1" t="s">
        <v>23</v>
      </c>
      <c r="B26" s="27">
        <f t="shared" si="0"/>
        <v>787</v>
      </c>
      <c r="C26" s="28">
        <v>427</v>
      </c>
      <c r="D26" s="28">
        <v>360</v>
      </c>
      <c r="E26" s="44">
        <f t="shared" si="1"/>
        <v>173</v>
      </c>
      <c r="F26" s="28">
        <v>80</v>
      </c>
      <c r="G26" s="36">
        <v>93</v>
      </c>
      <c r="H26" s="61" t="s">
        <v>23</v>
      </c>
      <c r="I26" s="27">
        <f t="shared" si="2"/>
        <v>795</v>
      </c>
      <c r="J26" s="28">
        <v>430</v>
      </c>
      <c r="K26" s="28">
        <v>365</v>
      </c>
      <c r="L26" s="44">
        <f t="shared" si="3"/>
        <v>166</v>
      </c>
      <c r="M26" s="28">
        <v>79</v>
      </c>
      <c r="N26" s="36">
        <v>87</v>
      </c>
      <c r="O26" s="89">
        <f t="shared" si="4"/>
        <v>3</v>
      </c>
      <c r="P26" s="86">
        <f t="shared" si="4"/>
        <v>5</v>
      </c>
      <c r="Q26" s="101">
        <f t="shared" si="5"/>
        <v>961</v>
      </c>
    </row>
    <row r="27" spans="1:18" ht="24.95" customHeight="1">
      <c r="A27" s="1" t="s">
        <v>24</v>
      </c>
      <c r="B27" s="27">
        <f t="shared" si="0"/>
        <v>183</v>
      </c>
      <c r="C27" s="28">
        <v>72</v>
      </c>
      <c r="D27" s="28">
        <v>111</v>
      </c>
      <c r="E27" s="44">
        <f t="shared" si="1"/>
        <v>71</v>
      </c>
      <c r="F27" s="28">
        <v>26</v>
      </c>
      <c r="G27" s="36">
        <v>45</v>
      </c>
      <c r="H27" s="61" t="s">
        <v>24</v>
      </c>
      <c r="I27" s="27">
        <f t="shared" si="2"/>
        <v>182</v>
      </c>
      <c r="J27" s="28">
        <v>72</v>
      </c>
      <c r="K27" s="28">
        <v>110</v>
      </c>
      <c r="L27" s="44">
        <f t="shared" si="3"/>
        <v>75</v>
      </c>
      <c r="M27" s="28">
        <v>28</v>
      </c>
      <c r="N27" s="36">
        <v>47</v>
      </c>
      <c r="O27" s="89">
        <f t="shared" si="4"/>
        <v>0</v>
      </c>
      <c r="P27" s="86">
        <f t="shared" si="4"/>
        <v>-1</v>
      </c>
      <c r="Q27" s="101">
        <f t="shared" si="5"/>
        <v>257</v>
      </c>
    </row>
    <row r="28" spans="1:18" ht="24.95" customHeight="1">
      <c r="A28" s="1" t="s">
        <v>25</v>
      </c>
      <c r="B28" s="27">
        <f t="shared" si="0"/>
        <v>235</v>
      </c>
      <c r="C28" s="28">
        <v>76</v>
      </c>
      <c r="D28" s="28">
        <v>159</v>
      </c>
      <c r="E28" s="44">
        <f t="shared" si="1"/>
        <v>79</v>
      </c>
      <c r="F28" s="28">
        <v>37</v>
      </c>
      <c r="G28" s="36">
        <v>42</v>
      </c>
      <c r="H28" s="61" t="s">
        <v>25</v>
      </c>
      <c r="I28" s="27">
        <f t="shared" si="2"/>
        <v>236</v>
      </c>
      <c r="J28" s="28">
        <v>77</v>
      </c>
      <c r="K28" s="28">
        <v>159</v>
      </c>
      <c r="L28" s="44">
        <f t="shared" si="3"/>
        <v>79</v>
      </c>
      <c r="M28" s="28">
        <v>36</v>
      </c>
      <c r="N28" s="36">
        <v>43</v>
      </c>
      <c r="O28" s="89">
        <f t="shared" si="4"/>
        <v>1</v>
      </c>
      <c r="P28" s="86">
        <f t="shared" si="4"/>
        <v>0</v>
      </c>
      <c r="Q28" s="101">
        <f t="shared" si="5"/>
        <v>315</v>
      </c>
    </row>
    <row r="29" spans="1:18" ht="24.95" customHeight="1">
      <c r="A29" s="1" t="s">
        <v>67</v>
      </c>
      <c r="B29" s="27">
        <f t="shared" si="0"/>
        <v>118</v>
      </c>
      <c r="C29" s="28">
        <v>36</v>
      </c>
      <c r="D29" s="28">
        <v>82</v>
      </c>
      <c r="E29" s="44">
        <f t="shared" si="1"/>
        <v>97</v>
      </c>
      <c r="F29" s="28">
        <v>37</v>
      </c>
      <c r="G29" s="36">
        <v>60</v>
      </c>
      <c r="H29" s="61" t="s">
        <v>67</v>
      </c>
      <c r="I29" s="27">
        <f t="shared" si="2"/>
        <v>120</v>
      </c>
      <c r="J29" s="28">
        <v>39</v>
      </c>
      <c r="K29" s="28">
        <v>81</v>
      </c>
      <c r="L29" s="44">
        <f t="shared" si="3"/>
        <v>98</v>
      </c>
      <c r="M29" s="28">
        <v>38</v>
      </c>
      <c r="N29" s="36">
        <v>60</v>
      </c>
      <c r="O29" s="89">
        <f t="shared" si="4"/>
        <v>3</v>
      </c>
      <c r="P29" s="86">
        <f t="shared" si="4"/>
        <v>-1</v>
      </c>
      <c r="Q29" s="101">
        <f t="shared" si="5"/>
        <v>218</v>
      </c>
    </row>
    <row r="30" spans="1:18" ht="27" customHeight="1">
      <c r="A30" s="1" t="s">
        <v>118</v>
      </c>
      <c r="B30" s="27">
        <f t="shared" si="0"/>
        <v>409</v>
      </c>
      <c r="C30" s="28">
        <v>180</v>
      </c>
      <c r="D30" s="28">
        <v>229</v>
      </c>
      <c r="E30" s="44">
        <f t="shared" si="1"/>
        <v>144</v>
      </c>
      <c r="F30" s="28">
        <v>58</v>
      </c>
      <c r="G30" s="36">
        <v>86</v>
      </c>
      <c r="H30" s="62" t="s">
        <v>114</v>
      </c>
      <c r="I30" s="27">
        <f t="shared" si="2"/>
        <v>415</v>
      </c>
      <c r="J30" s="28">
        <v>182</v>
      </c>
      <c r="K30" s="28">
        <v>233</v>
      </c>
      <c r="L30" s="44">
        <f t="shared" si="3"/>
        <v>144</v>
      </c>
      <c r="M30" s="28">
        <v>59</v>
      </c>
      <c r="N30" s="36">
        <v>85</v>
      </c>
      <c r="O30" s="89">
        <f t="shared" si="4"/>
        <v>2</v>
      </c>
      <c r="P30" s="86">
        <f t="shared" si="4"/>
        <v>4</v>
      </c>
      <c r="Q30" s="101">
        <f t="shared" si="5"/>
        <v>559</v>
      </c>
    </row>
    <row r="31" spans="1:18" ht="27" customHeight="1">
      <c r="A31" s="1" t="s">
        <v>119</v>
      </c>
      <c r="B31" s="27">
        <f t="shared" si="0"/>
        <v>567</v>
      </c>
      <c r="C31" s="28">
        <v>380</v>
      </c>
      <c r="D31" s="28">
        <v>187</v>
      </c>
      <c r="E31" s="44">
        <f t="shared" si="1"/>
        <v>150</v>
      </c>
      <c r="F31" s="28">
        <v>67</v>
      </c>
      <c r="G31" s="36">
        <v>83</v>
      </c>
      <c r="H31" s="62" t="s">
        <v>115</v>
      </c>
      <c r="I31" s="27">
        <f t="shared" si="2"/>
        <v>568</v>
      </c>
      <c r="J31" s="28">
        <v>382</v>
      </c>
      <c r="K31" s="28">
        <v>186</v>
      </c>
      <c r="L31" s="44">
        <f t="shared" si="3"/>
        <v>147</v>
      </c>
      <c r="M31" s="28">
        <v>66</v>
      </c>
      <c r="N31" s="36">
        <v>81</v>
      </c>
      <c r="O31" s="89">
        <f t="shared" si="4"/>
        <v>2</v>
      </c>
      <c r="P31" s="86">
        <f t="shared" si="4"/>
        <v>-1</v>
      </c>
      <c r="Q31" s="101">
        <f t="shared" si="5"/>
        <v>715</v>
      </c>
    </row>
    <row r="32" spans="1:18" ht="27" customHeight="1">
      <c r="A32" s="1" t="s">
        <v>142</v>
      </c>
      <c r="B32" s="27">
        <f t="shared" si="0"/>
        <v>333</v>
      </c>
      <c r="C32" s="28">
        <v>111</v>
      </c>
      <c r="D32" s="28">
        <v>222</v>
      </c>
      <c r="E32" s="44">
        <f t="shared" si="1"/>
        <v>202</v>
      </c>
      <c r="F32" s="28">
        <v>75</v>
      </c>
      <c r="G32" s="36">
        <v>127</v>
      </c>
      <c r="H32" s="62" t="s">
        <v>142</v>
      </c>
      <c r="I32" s="27">
        <f t="shared" si="2"/>
        <v>341</v>
      </c>
      <c r="J32" s="28">
        <v>112</v>
      </c>
      <c r="K32" s="28">
        <v>229</v>
      </c>
      <c r="L32" s="44">
        <f t="shared" si="3"/>
        <v>197</v>
      </c>
      <c r="M32" s="28">
        <v>73</v>
      </c>
      <c r="N32" s="36">
        <v>124</v>
      </c>
      <c r="O32" s="89">
        <f t="shared" si="4"/>
        <v>1</v>
      </c>
      <c r="P32" s="86">
        <f t="shared" si="4"/>
        <v>7</v>
      </c>
      <c r="Q32" s="101">
        <f t="shared" si="5"/>
        <v>538</v>
      </c>
    </row>
    <row r="33" spans="1:17" ht="27" customHeight="1" thickBot="1">
      <c r="A33" s="28" t="s">
        <v>146</v>
      </c>
      <c r="B33" s="64">
        <f t="shared" si="0"/>
        <v>156</v>
      </c>
      <c r="C33" s="38">
        <v>58</v>
      </c>
      <c r="D33" s="38">
        <v>98</v>
      </c>
      <c r="E33" s="103">
        <f t="shared" si="1"/>
        <v>71</v>
      </c>
      <c r="F33" s="38">
        <v>34</v>
      </c>
      <c r="G33" s="39">
        <v>37</v>
      </c>
      <c r="H33" s="63" t="s">
        <v>146</v>
      </c>
      <c r="I33" s="64">
        <f t="shared" si="2"/>
        <v>156</v>
      </c>
      <c r="J33" s="38">
        <v>57</v>
      </c>
      <c r="K33" s="38">
        <v>99</v>
      </c>
      <c r="L33" s="103">
        <f t="shared" si="3"/>
        <v>72</v>
      </c>
      <c r="M33" s="38">
        <v>34</v>
      </c>
      <c r="N33" s="39">
        <v>38</v>
      </c>
      <c r="O33" s="89">
        <f t="shared" si="4"/>
        <v>-1</v>
      </c>
      <c r="P33" s="86">
        <f t="shared" si="4"/>
        <v>1</v>
      </c>
      <c r="Q33" s="101">
        <f t="shared" si="5"/>
        <v>228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  <ignoredErrors>
    <ignoredError sqref="L5" formula="1"/>
  </ignoredErrors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dimension ref="A1:S35"/>
  <sheetViews>
    <sheetView workbookViewId="0">
      <selection activeCell="I5" sqref="I5:N33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191</v>
      </c>
      <c r="C3" s="200"/>
      <c r="D3" s="200"/>
      <c r="E3" s="200"/>
      <c r="F3" s="200"/>
      <c r="G3" s="172"/>
      <c r="H3" s="187" t="s">
        <v>27</v>
      </c>
      <c r="I3" s="191" t="s">
        <v>192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05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35295</v>
      </c>
      <c r="C5" s="44">
        <f>SUM(C6:C33)</f>
        <v>24736</v>
      </c>
      <c r="D5" s="44">
        <f>SUM(D6:D33)</f>
        <v>10559</v>
      </c>
      <c r="E5" s="44">
        <f>F5+G5</f>
        <v>11939</v>
      </c>
      <c r="F5" s="44">
        <f>SUM(F6:F33)</f>
        <v>6450</v>
      </c>
      <c r="G5" s="45">
        <f>SUM(G6:G33)</f>
        <v>5489</v>
      </c>
      <c r="H5" s="59" t="s">
        <v>26</v>
      </c>
      <c r="I5" s="27">
        <f>J5+K5</f>
        <v>35398</v>
      </c>
      <c r="J5" s="44">
        <f>SUM(J6:J33)</f>
        <v>24795</v>
      </c>
      <c r="K5" s="44">
        <f>SUM(K6:K33)</f>
        <v>10603</v>
      </c>
      <c r="L5" s="44">
        <f>M5+N5</f>
        <v>12089</v>
      </c>
      <c r="M5" s="44">
        <f>SUM(M6:M33)</f>
        <v>6542</v>
      </c>
      <c r="N5" s="45">
        <f>SUM(N6:N33)</f>
        <v>5547</v>
      </c>
      <c r="O5" s="33">
        <f>J5-C5</f>
        <v>59</v>
      </c>
      <c r="P5" s="25">
        <f>K5-D5</f>
        <v>44</v>
      </c>
      <c r="Q5" s="100">
        <f>I5+L5</f>
        <v>47487</v>
      </c>
      <c r="R5" s="67"/>
      <c r="S5" s="67"/>
    </row>
    <row r="6" spans="1:19" ht="24.95" customHeight="1">
      <c r="A6" s="1" t="s">
        <v>3</v>
      </c>
      <c r="B6" s="27">
        <f t="shared" ref="B6:B33" si="0">C6+D6</f>
        <v>2213</v>
      </c>
      <c r="C6" s="28">
        <v>1308</v>
      </c>
      <c r="D6" s="28">
        <v>905</v>
      </c>
      <c r="E6" s="44">
        <f t="shared" ref="E6:E33" si="1">F6+G6</f>
        <v>507</v>
      </c>
      <c r="F6" s="28">
        <v>247</v>
      </c>
      <c r="G6" s="36">
        <v>260</v>
      </c>
      <c r="H6" s="61" t="s">
        <v>3</v>
      </c>
      <c r="I6" s="27">
        <f t="shared" ref="I6:I33" si="2">J6+K6</f>
        <v>2211</v>
      </c>
      <c r="J6" s="28">
        <v>1307</v>
      </c>
      <c r="K6" s="28">
        <v>904</v>
      </c>
      <c r="L6" s="44">
        <f t="shared" ref="L6:L33" si="3">M6+N6</f>
        <v>510</v>
      </c>
      <c r="M6" s="28">
        <v>251</v>
      </c>
      <c r="N6" s="36">
        <v>259</v>
      </c>
      <c r="O6" s="89">
        <f t="shared" ref="O6:P33" si="4">J6-C6</f>
        <v>-1</v>
      </c>
      <c r="P6" s="86">
        <f t="shared" si="4"/>
        <v>-1</v>
      </c>
      <c r="Q6" s="101">
        <f>I6+L6</f>
        <v>2721</v>
      </c>
    </row>
    <row r="7" spans="1:19" ht="24.95" customHeight="1">
      <c r="A7" s="1" t="s">
        <v>4</v>
      </c>
      <c r="B7" s="27">
        <f t="shared" si="0"/>
        <v>2160</v>
      </c>
      <c r="C7" s="28">
        <v>1546</v>
      </c>
      <c r="D7" s="28">
        <v>614</v>
      </c>
      <c r="E7" s="44">
        <f t="shared" si="1"/>
        <v>1099</v>
      </c>
      <c r="F7" s="28">
        <v>607</v>
      </c>
      <c r="G7" s="36">
        <v>492</v>
      </c>
      <c r="H7" s="61" t="s">
        <v>4</v>
      </c>
      <c r="I7" s="27">
        <f t="shared" si="2"/>
        <v>2181</v>
      </c>
      <c r="J7" s="28">
        <v>1554</v>
      </c>
      <c r="K7" s="28">
        <v>627</v>
      </c>
      <c r="L7" s="44">
        <f t="shared" si="3"/>
        <v>1126</v>
      </c>
      <c r="M7" s="28">
        <v>623</v>
      </c>
      <c r="N7" s="36">
        <v>503</v>
      </c>
      <c r="O7" s="89">
        <f t="shared" si="4"/>
        <v>8</v>
      </c>
      <c r="P7" s="86">
        <f t="shared" si="4"/>
        <v>13</v>
      </c>
      <c r="Q7" s="101">
        <f t="shared" ref="Q7:Q33" si="5">I7+L7</f>
        <v>3307</v>
      </c>
    </row>
    <row r="8" spans="1:19" ht="24.95" customHeight="1">
      <c r="A8" s="1" t="s">
        <v>5</v>
      </c>
      <c r="B8" s="27">
        <f t="shared" si="0"/>
        <v>7422</v>
      </c>
      <c r="C8" s="28">
        <v>4516</v>
      </c>
      <c r="D8" s="28">
        <v>2906</v>
      </c>
      <c r="E8" s="44">
        <f t="shared" si="1"/>
        <v>4698</v>
      </c>
      <c r="F8" s="28">
        <v>2504</v>
      </c>
      <c r="G8" s="36">
        <v>2194</v>
      </c>
      <c r="H8" s="61" t="s">
        <v>5</v>
      </c>
      <c r="I8" s="27">
        <f t="shared" si="2"/>
        <v>7491</v>
      </c>
      <c r="J8" s="28">
        <v>4545</v>
      </c>
      <c r="K8" s="28">
        <v>2946</v>
      </c>
      <c r="L8" s="44">
        <f t="shared" si="3"/>
        <v>4744</v>
      </c>
      <c r="M8" s="28">
        <v>2534</v>
      </c>
      <c r="N8" s="36">
        <v>2210</v>
      </c>
      <c r="O8" s="89">
        <f t="shared" si="4"/>
        <v>29</v>
      </c>
      <c r="P8" s="86">
        <f t="shared" si="4"/>
        <v>40</v>
      </c>
      <c r="Q8" s="101">
        <f t="shared" si="5"/>
        <v>12235</v>
      </c>
    </row>
    <row r="9" spans="1:19" ht="24.95" customHeight="1">
      <c r="A9" s="1" t="s">
        <v>61</v>
      </c>
      <c r="B9" s="27">
        <f t="shared" si="0"/>
        <v>2932</v>
      </c>
      <c r="C9" s="28">
        <v>1986</v>
      </c>
      <c r="D9" s="28">
        <v>946</v>
      </c>
      <c r="E9" s="44">
        <f t="shared" si="1"/>
        <v>1210</v>
      </c>
      <c r="F9" s="28">
        <v>674</v>
      </c>
      <c r="G9" s="36">
        <v>536</v>
      </c>
      <c r="H9" s="61" t="s">
        <v>61</v>
      </c>
      <c r="I9" s="27">
        <f t="shared" si="2"/>
        <v>2923</v>
      </c>
      <c r="J9" s="28">
        <v>1983</v>
      </c>
      <c r="K9" s="28">
        <v>940</v>
      </c>
      <c r="L9" s="44">
        <f t="shared" si="3"/>
        <v>1242</v>
      </c>
      <c r="M9" s="28">
        <v>693</v>
      </c>
      <c r="N9" s="36">
        <v>549</v>
      </c>
      <c r="O9" s="89">
        <f t="shared" si="4"/>
        <v>-3</v>
      </c>
      <c r="P9" s="86">
        <f t="shared" si="4"/>
        <v>-6</v>
      </c>
      <c r="Q9" s="101">
        <f t="shared" si="5"/>
        <v>4165</v>
      </c>
    </row>
    <row r="10" spans="1:19" ht="24.95" customHeight="1">
      <c r="A10" s="1" t="s">
        <v>6</v>
      </c>
      <c r="B10" s="27">
        <f t="shared" si="0"/>
        <v>106</v>
      </c>
      <c r="C10" s="28">
        <v>59</v>
      </c>
      <c r="D10" s="28">
        <v>47</v>
      </c>
      <c r="E10" s="44">
        <f t="shared" si="1"/>
        <v>53</v>
      </c>
      <c r="F10" s="28">
        <v>26</v>
      </c>
      <c r="G10" s="36">
        <v>27</v>
      </c>
      <c r="H10" s="61" t="s">
        <v>6</v>
      </c>
      <c r="I10" s="27">
        <f t="shared" si="2"/>
        <v>106</v>
      </c>
      <c r="J10" s="28">
        <v>60</v>
      </c>
      <c r="K10" s="28">
        <v>46</v>
      </c>
      <c r="L10" s="44">
        <f t="shared" si="3"/>
        <v>53</v>
      </c>
      <c r="M10" s="28">
        <v>25</v>
      </c>
      <c r="N10" s="36">
        <v>28</v>
      </c>
      <c r="O10" s="89">
        <f t="shared" si="4"/>
        <v>1</v>
      </c>
      <c r="P10" s="86">
        <f t="shared" si="4"/>
        <v>-1</v>
      </c>
      <c r="Q10" s="101">
        <f t="shared" si="5"/>
        <v>159</v>
      </c>
    </row>
    <row r="11" spans="1:19" ht="24.95" customHeight="1">
      <c r="A11" s="1" t="s">
        <v>7</v>
      </c>
      <c r="B11" s="27">
        <f t="shared" si="0"/>
        <v>497</v>
      </c>
      <c r="C11" s="28">
        <v>387</v>
      </c>
      <c r="D11" s="28">
        <v>110</v>
      </c>
      <c r="E11" s="44">
        <f t="shared" si="1"/>
        <v>73</v>
      </c>
      <c r="F11" s="28">
        <v>38</v>
      </c>
      <c r="G11" s="36">
        <v>35</v>
      </c>
      <c r="H11" s="61" t="s">
        <v>7</v>
      </c>
      <c r="I11" s="27">
        <f t="shared" si="2"/>
        <v>500</v>
      </c>
      <c r="J11" s="28">
        <v>384</v>
      </c>
      <c r="K11" s="28">
        <v>116</v>
      </c>
      <c r="L11" s="44">
        <f t="shared" si="3"/>
        <v>73</v>
      </c>
      <c r="M11" s="28">
        <v>38</v>
      </c>
      <c r="N11" s="36">
        <v>35</v>
      </c>
      <c r="O11" s="89">
        <f t="shared" si="4"/>
        <v>-3</v>
      </c>
      <c r="P11" s="86">
        <f t="shared" si="4"/>
        <v>6</v>
      </c>
      <c r="Q11" s="101">
        <f t="shared" si="5"/>
        <v>573</v>
      </c>
    </row>
    <row r="12" spans="1:19" ht="24.95" customHeight="1">
      <c r="A12" s="1" t="s">
        <v>8</v>
      </c>
      <c r="B12" s="27">
        <f t="shared" si="0"/>
        <v>1946</v>
      </c>
      <c r="C12" s="28">
        <v>1750</v>
      </c>
      <c r="D12" s="28">
        <v>196</v>
      </c>
      <c r="E12" s="44">
        <f t="shared" si="1"/>
        <v>253</v>
      </c>
      <c r="F12" s="28">
        <v>182</v>
      </c>
      <c r="G12" s="36">
        <v>71</v>
      </c>
      <c r="H12" s="61" t="s">
        <v>8</v>
      </c>
      <c r="I12" s="27">
        <f t="shared" si="2"/>
        <v>1950</v>
      </c>
      <c r="J12" s="28">
        <v>1759</v>
      </c>
      <c r="K12" s="28">
        <v>191</v>
      </c>
      <c r="L12" s="44">
        <f t="shared" si="3"/>
        <v>262</v>
      </c>
      <c r="M12" s="28">
        <v>188</v>
      </c>
      <c r="N12" s="36">
        <v>74</v>
      </c>
      <c r="O12" s="89">
        <f t="shared" si="4"/>
        <v>9</v>
      </c>
      <c r="P12" s="86">
        <f t="shared" si="4"/>
        <v>-5</v>
      </c>
      <c r="Q12" s="101">
        <f t="shared" si="5"/>
        <v>2212</v>
      </c>
    </row>
    <row r="13" spans="1:19" ht="24.95" customHeight="1">
      <c r="A13" s="1" t="s">
        <v>9</v>
      </c>
      <c r="B13" s="27">
        <f t="shared" si="0"/>
        <v>1036</v>
      </c>
      <c r="C13" s="28">
        <v>790</v>
      </c>
      <c r="D13" s="28">
        <v>246</v>
      </c>
      <c r="E13" s="44">
        <f t="shared" si="1"/>
        <v>314</v>
      </c>
      <c r="F13" s="28">
        <v>182</v>
      </c>
      <c r="G13" s="36">
        <v>132</v>
      </c>
      <c r="H13" s="61" t="s">
        <v>9</v>
      </c>
      <c r="I13" s="27">
        <f t="shared" si="2"/>
        <v>1035</v>
      </c>
      <c r="J13" s="28">
        <v>796</v>
      </c>
      <c r="K13" s="28">
        <v>239</v>
      </c>
      <c r="L13" s="44">
        <f t="shared" si="3"/>
        <v>316</v>
      </c>
      <c r="M13" s="28">
        <v>183</v>
      </c>
      <c r="N13" s="36">
        <v>133</v>
      </c>
      <c r="O13" s="89">
        <f t="shared" si="4"/>
        <v>6</v>
      </c>
      <c r="P13" s="86">
        <f t="shared" si="4"/>
        <v>-7</v>
      </c>
      <c r="Q13" s="101">
        <f t="shared" si="5"/>
        <v>1351</v>
      </c>
    </row>
    <row r="14" spans="1:19" ht="24.95" customHeight="1">
      <c r="A14" s="1" t="s">
        <v>10</v>
      </c>
      <c r="B14" s="27">
        <f t="shared" si="0"/>
        <v>913</v>
      </c>
      <c r="C14" s="28">
        <v>787</v>
      </c>
      <c r="D14" s="28">
        <v>126</v>
      </c>
      <c r="E14" s="44">
        <f t="shared" si="1"/>
        <v>127</v>
      </c>
      <c r="F14" s="28">
        <v>80</v>
      </c>
      <c r="G14" s="36">
        <v>47</v>
      </c>
      <c r="H14" s="61" t="s">
        <v>10</v>
      </c>
      <c r="I14" s="27">
        <f t="shared" si="2"/>
        <v>905</v>
      </c>
      <c r="J14" s="28">
        <v>787</v>
      </c>
      <c r="K14" s="28">
        <v>118</v>
      </c>
      <c r="L14" s="44">
        <f t="shared" si="3"/>
        <v>131</v>
      </c>
      <c r="M14" s="28">
        <v>82</v>
      </c>
      <c r="N14" s="36">
        <v>49</v>
      </c>
      <c r="O14" s="89">
        <f t="shared" si="4"/>
        <v>0</v>
      </c>
      <c r="P14" s="86">
        <f t="shared" si="4"/>
        <v>-8</v>
      </c>
      <c r="Q14" s="101">
        <f t="shared" si="5"/>
        <v>1036</v>
      </c>
    </row>
    <row r="15" spans="1:19" ht="24.95" customHeight="1">
      <c r="A15" s="1" t="s">
        <v>11</v>
      </c>
      <c r="B15" s="27">
        <f t="shared" si="0"/>
        <v>3581</v>
      </c>
      <c r="C15" s="28">
        <v>3009</v>
      </c>
      <c r="D15" s="28">
        <v>572</v>
      </c>
      <c r="E15" s="44">
        <f t="shared" si="1"/>
        <v>378</v>
      </c>
      <c r="F15" s="28">
        <v>250</v>
      </c>
      <c r="G15" s="36">
        <v>128</v>
      </c>
      <c r="H15" s="61" t="s">
        <v>11</v>
      </c>
      <c r="I15" s="27">
        <f t="shared" si="2"/>
        <v>3583</v>
      </c>
      <c r="J15" s="28">
        <v>3013</v>
      </c>
      <c r="K15" s="28">
        <v>570</v>
      </c>
      <c r="L15" s="44">
        <f t="shared" si="3"/>
        <v>381</v>
      </c>
      <c r="M15" s="28">
        <v>252</v>
      </c>
      <c r="N15" s="36">
        <v>129</v>
      </c>
      <c r="O15" s="89">
        <f t="shared" si="4"/>
        <v>4</v>
      </c>
      <c r="P15" s="86">
        <f t="shared" si="4"/>
        <v>-2</v>
      </c>
      <c r="Q15" s="101">
        <f t="shared" si="5"/>
        <v>3964</v>
      </c>
    </row>
    <row r="16" spans="1:19" ht="24.95" customHeight="1">
      <c r="A16" s="1" t="s">
        <v>12</v>
      </c>
      <c r="B16" s="27">
        <f t="shared" si="0"/>
        <v>2968</v>
      </c>
      <c r="C16" s="28">
        <v>2543</v>
      </c>
      <c r="D16" s="28">
        <v>425</v>
      </c>
      <c r="E16" s="44">
        <f t="shared" si="1"/>
        <v>580</v>
      </c>
      <c r="F16" s="28">
        <v>363</v>
      </c>
      <c r="G16" s="36">
        <v>217</v>
      </c>
      <c r="H16" s="61" t="s">
        <v>12</v>
      </c>
      <c r="I16" s="27">
        <f t="shared" si="2"/>
        <v>2971</v>
      </c>
      <c r="J16" s="28">
        <v>2538</v>
      </c>
      <c r="K16" s="28">
        <v>433</v>
      </c>
      <c r="L16" s="44">
        <f t="shared" si="3"/>
        <v>591</v>
      </c>
      <c r="M16" s="28">
        <v>374</v>
      </c>
      <c r="N16" s="36">
        <v>217</v>
      </c>
      <c r="O16" s="89">
        <f t="shared" si="4"/>
        <v>-5</v>
      </c>
      <c r="P16" s="86">
        <f t="shared" si="4"/>
        <v>8</v>
      </c>
      <c r="Q16" s="101">
        <f t="shared" si="5"/>
        <v>3562</v>
      </c>
    </row>
    <row r="17" spans="1:18" ht="24.95" customHeight="1">
      <c r="A17" s="1" t="s">
        <v>13</v>
      </c>
      <c r="B17" s="27">
        <f t="shared" si="0"/>
        <v>1647</v>
      </c>
      <c r="C17" s="28">
        <v>1482</v>
      </c>
      <c r="D17" s="28">
        <v>165</v>
      </c>
      <c r="E17" s="44">
        <f t="shared" si="1"/>
        <v>166</v>
      </c>
      <c r="F17" s="28">
        <v>124</v>
      </c>
      <c r="G17" s="36">
        <v>42</v>
      </c>
      <c r="H17" s="61" t="s">
        <v>13</v>
      </c>
      <c r="I17" s="27">
        <f t="shared" si="2"/>
        <v>1646</v>
      </c>
      <c r="J17" s="28">
        <v>1485</v>
      </c>
      <c r="K17" s="28">
        <v>161</v>
      </c>
      <c r="L17" s="44">
        <f t="shared" si="3"/>
        <v>167</v>
      </c>
      <c r="M17" s="28">
        <v>125</v>
      </c>
      <c r="N17" s="36">
        <v>42</v>
      </c>
      <c r="O17" s="89">
        <f t="shared" si="4"/>
        <v>3</v>
      </c>
      <c r="P17" s="86">
        <f t="shared" si="4"/>
        <v>-4</v>
      </c>
      <c r="Q17" s="101">
        <f t="shared" si="5"/>
        <v>1813</v>
      </c>
    </row>
    <row r="18" spans="1:18" ht="24.95" customHeight="1">
      <c r="A18" s="1" t="s">
        <v>116</v>
      </c>
      <c r="B18" s="27">
        <f t="shared" si="0"/>
        <v>150</v>
      </c>
      <c r="C18" s="28">
        <v>61</v>
      </c>
      <c r="D18" s="28">
        <v>89</v>
      </c>
      <c r="E18" s="44">
        <f t="shared" si="1"/>
        <v>65</v>
      </c>
      <c r="F18" s="28">
        <v>27</v>
      </c>
      <c r="G18" s="36">
        <v>38</v>
      </c>
      <c r="H18" s="61" t="s">
        <v>116</v>
      </c>
      <c r="I18" s="27">
        <f t="shared" si="2"/>
        <v>148</v>
      </c>
      <c r="J18" s="28">
        <v>61</v>
      </c>
      <c r="K18" s="28">
        <v>87</v>
      </c>
      <c r="L18" s="44">
        <f t="shared" si="3"/>
        <v>64</v>
      </c>
      <c r="M18" s="28">
        <v>26</v>
      </c>
      <c r="N18" s="36">
        <v>38</v>
      </c>
      <c r="O18" s="89">
        <f t="shared" si="4"/>
        <v>0</v>
      </c>
      <c r="P18" s="86">
        <f t="shared" si="4"/>
        <v>-2</v>
      </c>
      <c r="Q18" s="101">
        <f t="shared" si="5"/>
        <v>212</v>
      </c>
    </row>
    <row r="19" spans="1:18" ht="24.95" customHeight="1">
      <c r="A19" s="1" t="s">
        <v>14</v>
      </c>
      <c r="B19" s="27">
        <f t="shared" si="0"/>
        <v>2088</v>
      </c>
      <c r="C19" s="28">
        <v>1684</v>
      </c>
      <c r="D19" s="28">
        <v>404</v>
      </c>
      <c r="E19" s="44">
        <f t="shared" si="1"/>
        <v>155</v>
      </c>
      <c r="F19" s="28">
        <v>95</v>
      </c>
      <c r="G19" s="36">
        <v>60</v>
      </c>
      <c r="H19" s="61" t="s">
        <v>14</v>
      </c>
      <c r="I19" s="27">
        <f t="shared" si="2"/>
        <v>2091</v>
      </c>
      <c r="J19" s="28">
        <v>1685</v>
      </c>
      <c r="K19" s="28">
        <v>406</v>
      </c>
      <c r="L19" s="44">
        <f t="shared" si="3"/>
        <v>148</v>
      </c>
      <c r="M19" s="28">
        <v>90</v>
      </c>
      <c r="N19" s="36">
        <v>58</v>
      </c>
      <c r="O19" s="89">
        <f t="shared" si="4"/>
        <v>1</v>
      </c>
      <c r="P19" s="86">
        <f t="shared" si="4"/>
        <v>2</v>
      </c>
      <c r="Q19" s="101">
        <f t="shared" si="5"/>
        <v>2239</v>
      </c>
      <c r="R19" s="21"/>
    </row>
    <row r="20" spans="1:18" ht="24.95" customHeight="1">
      <c r="A20" s="1" t="s">
        <v>17</v>
      </c>
      <c r="B20" s="27">
        <f t="shared" si="0"/>
        <v>958</v>
      </c>
      <c r="C20" s="28">
        <v>484</v>
      </c>
      <c r="D20" s="28">
        <v>474</v>
      </c>
      <c r="E20" s="44">
        <f t="shared" si="1"/>
        <v>574</v>
      </c>
      <c r="F20" s="28">
        <v>310</v>
      </c>
      <c r="G20" s="36">
        <v>264</v>
      </c>
      <c r="H20" s="61" t="s">
        <v>17</v>
      </c>
      <c r="I20" s="27">
        <f t="shared" si="2"/>
        <v>965</v>
      </c>
      <c r="J20" s="28">
        <v>488</v>
      </c>
      <c r="K20" s="28">
        <v>477</v>
      </c>
      <c r="L20" s="44">
        <f t="shared" si="3"/>
        <v>577</v>
      </c>
      <c r="M20" s="28">
        <v>311</v>
      </c>
      <c r="N20" s="36">
        <v>266</v>
      </c>
      <c r="O20" s="89">
        <f t="shared" si="4"/>
        <v>4</v>
      </c>
      <c r="P20" s="86">
        <f t="shared" si="4"/>
        <v>3</v>
      </c>
      <c r="Q20" s="101">
        <f t="shared" si="5"/>
        <v>1542</v>
      </c>
    </row>
    <row r="21" spans="1:18" ht="24.95" customHeight="1">
      <c r="A21" s="1" t="s">
        <v>18</v>
      </c>
      <c r="B21" s="27">
        <f t="shared" si="0"/>
        <v>502</v>
      </c>
      <c r="C21" s="28">
        <v>235</v>
      </c>
      <c r="D21" s="28">
        <v>267</v>
      </c>
      <c r="E21" s="44">
        <f t="shared" si="1"/>
        <v>290</v>
      </c>
      <c r="F21" s="28">
        <v>133</v>
      </c>
      <c r="G21" s="36">
        <v>157</v>
      </c>
      <c r="H21" s="61" t="s">
        <v>18</v>
      </c>
      <c r="I21" s="27">
        <f t="shared" si="2"/>
        <v>499</v>
      </c>
      <c r="J21" s="28">
        <v>230</v>
      </c>
      <c r="K21" s="28">
        <v>269</v>
      </c>
      <c r="L21" s="44">
        <f t="shared" si="3"/>
        <v>293</v>
      </c>
      <c r="M21" s="28">
        <v>133</v>
      </c>
      <c r="N21" s="36">
        <v>160</v>
      </c>
      <c r="O21" s="89">
        <f t="shared" si="4"/>
        <v>-5</v>
      </c>
      <c r="P21" s="86">
        <f t="shared" si="4"/>
        <v>2</v>
      </c>
      <c r="Q21" s="101">
        <f t="shared" si="5"/>
        <v>792</v>
      </c>
    </row>
    <row r="22" spans="1:18" ht="24.95" customHeight="1">
      <c r="A22" s="1" t="s">
        <v>19</v>
      </c>
      <c r="B22" s="27">
        <f t="shared" si="0"/>
        <v>198</v>
      </c>
      <c r="C22" s="28">
        <v>79</v>
      </c>
      <c r="D22" s="28">
        <v>119</v>
      </c>
      <c r="E22" s="44">
        <f t="shared" si="1"/>
        <v>129</v>
      </c>
      <c r="F22" s="28">
        <v>55</v>
      </c>
      <c r="G22" s="36">
        <v>74</v>
      </c>
      <c r="H22" s="61" t="s">
        <v>19</v>
      </c>
      <c r="I22" s="27">
        <f t="shared" si="2"/>
        <v>195</v>
      </c>
      <c r="J22" s="28">
        <v>77</v>
      </c>
      <c r="K22" s="28">
        <v>118</v>
      </c>
      <c r="L22" s="44">
        <f t="shared" si="3"/>
        <v>128</v>
      </c>
      <c r="M22" s="28">
        <v>52</v>
      </c>
      <c r="N22" s="36">
        <v>76</v>
      </c>
      <c r="O22" s="89">
        <f t="shared" si="4"/>
        <v>-2</v>
      </c>
      <c r="P22" s="86">
        <f t="shared" si="4"/>
        <v>-1</v>
      </c>
      <c r="Q22" s="101">
        <f t="shared" si="5"/>
        <v>323</v>
      </c>
    </row>
    <row r="23" spans="1:18" ht="24.95" customHeight="1">
      <c r="A23" s="1" t="s">
        <v>20</v>
      </c>
      <c r="B23" s="27">
        <f t="shared" si="0"/>
        <v>250</v>
      </c>
      <c r="C23" s="28">
        <v>148</v>
      </c>
      <c r="D23" s="28">
        <v>102</v>
      </c>
      <c r="E23" s="44">
        <f t="shared" si="1"/>
        <v>55</v>
      </c>
      <c r="F23" s="28">
        <v>26</v>
      </c>
      <c r="G23" s="36">
        <v>29</v>
      </c>
      <c r="H23" s="61" t="s">
        <v>20</v>
      </c>
      <c r="I23" s="27">
        <f t="shared" si="2"/>
        <v>253</v>
      </c>
      <c r="J23" s="28">
        <v>149</v>
      </c>
      <c r="K23" s="28">
        <v>104</v>
      </c>
      <c r="L23" s="44">
        <f t="shared" si="3"/>
        <v>55</v>
      </c>
      <c r="M23" s="28">
        <v>26</v>
      </c>
      <c r="N23" s="36">
        <v>29</v>
      </c>
      <c r="O23" s="89">
        <f t="shared" si="4"/>
        <v>1</v>
      </c>
      <c r="P23" s="86">
        <f t="shared" si="4"/>
        <v>2</v>
      </c>
      <c r="Q23" s="101">
        <f t="shared" si="5"/>
        <v>308</v>
      </c>
    </row>
    <row r="24" spans="1:18" ht="24.95" customHeight="1">
      <c r="A24" s="1" t="s">
        <v>21</v>
      </c>
      <c r="B24" s="27">
        <f t="shared" si="0"/>
        <v>236</v>
      </c>
      <c r="C24" s="28">
        <v>128</v>
      </c>
      <c r="D24" s="28">
        <v>108</v>
      </c>
      <c r="E24" s="44">
        <f t="shared" si="1"/>
        <v>50</v>
      </c>
      <c r="F24" s="28">
        <v>23</v>
      </c>
      <c r="G24" s="36">
        <v>27</v>
      </c>
      <c r="H24" s="61" t="s">
        <v>21</v>
      </c>
      <c r="I24" s="27">
        <f t="shared" si="2"/>
        <v>239</v>
      </c>
      <c r="J24" s="28">
        <v>128</v>
      </c>
      <c r="K24" s="28">
        <v>111</v>
      </c>
      <c r="L24" s="44">
        <f t="shared" si="3"/>
        <v>53</v>
      </c>
      <c r="M24" s="28">
        <v>25</v>
      </c>
      <c r="N24" s="36">
        <v>28</v>
      </c>
      <c r="O24" s="89">
        <f t="shared" si="4"/>
        <v>0</v>
      </c>
      <c r="P24" s="86">
        <f t="shared" si="4"/>
        <v>3</v>
      </c>
      <c r="Q24" s="101">
        <f t="shared" si="5"/>
        <v>292</v>
      </c>
    </row>
    <row r="25" spans="1:18" ht="24.95" customHeight="1">
      <c r="A25" s="1" t="s">
        <v>22</v>
      </c>
      <c r="B25" s="27">
        <f t="shared" si="0"/>
        <v>679</v>
      </c>
      <c r="C25" s="28">
        <v>403</v>
      </c>
      <c r="D25" s="28">
        <v>276</v>
      </c>
      <c r="E25" s="44">
        <f t="shared" si="1"/>
        <v>185</v>
      </c>
      <c r="F25" s="28">
        <v>91</v>
      </c>
      <c r="G25" s="36">
        <v>94</v>
      </c>
      <c r="H25" s="61" t="s">
        <v>22</v>
      </c>
      <c r="I25" s="27">
        <f t="shared" si="2"/>
        <v>687</v>
      </c>
      <c r="J25" s="28">
        <v>407</v>
      </c>
      <c r="K25" s="28">
        <v>280</v>
      </c>
      <c r="L25" s="44">
        <f t="shared" si="3"/>
        <v>192</v>
      </c>
      <c r="M25" s="28">
        <v>95</v>
      </c>
      <c r="N25" s="36">
        <v>97</v>
      </c>
      <c r="O25" s="89">
        <f t="shared" si="4"/>
        <v>4</v>
      </c>
      <c r="P25" s="86">
        <f t="shared" si="4"/>
        <v>4</v>
      </c>
      <c r="Q25" s="101">
        <f t="shared" si="5"/>
        <v>879</v>
      </c>
    </row>
    <row r="26" spans="1:18" ht="24.95" customHeight="1">
      <c r="A26" s="1" t="s">
        <v>23</v>
      </c>
      <c r="B26" s="27">
        <f t="shared" si="0"/>
        <v>795</v>
      </c>
      <c r="C26" s="28">
        <v>430</v>
      </c>
      <c r="D26" s="28">
        <v>365</v>
      </c>
      <c r="E26" s="44">
        <f t="shared" si="1"/>
        <v>166</v>
      </c>
      <c r="F26" s="28">
        <v>79</v>
      </c>
      <c r="G26" s="36">
        <v>87</v>
      </c>
      <c r="H26" s="61" t="s">
        <v>23</v>
      </c>
      <c r="I26" s="27">
        <f t="shared" si="2"/>
        <v>797</v>
      </c>
      <c r="J26" s="28">
        <v>432</v>
      </c>
      <c r="K26" s="28">
        <v>365</v>
      </c>
      <c r="L26" s="44">
        <f t="shared" si="3"/>
        <v>171</v>
      </c>
      <c r="M26" s="28">
        <v>82</v>
      </c>
      <c r="N26" s="36">
        <v>89</v>
      </c>
      <c r="O26" s="89">
        <f t="shared" si="4"/>
        <v>2</v>
      </c>
      <c r="P26" s="86">
        <f t="shared" si="4"/>
        <v>0</v>
      </c>
      <c r="Q26" s="101">
        <f t="shared" si="5"/>
        <v>968</v>
      </c>
    </row>
    <row r="27" spans="1:18" ht="24.95" customHeight="1">
      <c r="A27" s="1" t="s">
        <v>24</v>
      </c>
      <c r="B27" s="27">
        <f t="shared" si="0"/>
        <v>182</v>
      </c>
      <c r="C27" s="28">
        <v>72</v>
      </c>
      <c r="D27" s="28">
        <v>110</v>
      </c>
      <c r="E27" s="44">
        <f t="shared" si="1"/>
        <v>75</v>
      </c>
      <c r="F27" s="28">
        <v>28</v>
      </c>
      <c r="G27" s="36">
        <v>47</v>
      </c>
      <c r="H27" s="61" t="s">
        <v>24</v>
      </c>
      <c r="I27" s="27">
        <f t="shared" si="2"/>
        <v>186</v>
      </c>
      <c r="J27" s="28">
        <v>75</v>
      </c>
      <c r="K27" s="28">
        <v>111</v>
      </c>
      <c r="L27" s="44">
        <f t="shared" si="3"/>
        <v>76</v>
      </c>
      <c r="M27" s="28">
        <v>28</v>
      </c>
      <c r="N27" s="36">
        <v>48</v>
      </c>
      <c r="O27" s="89">
        <f t="shared" si="4"/>
        <v>3</v>
      </c>
      <c r="P27" s="86">
        <f t="shared" si="4"/>
        <v>1</v>
      </c>
      <c r="Q27" s="101">
        <f t="shared" si="5"/>
        <v>262</v>
      </c>
    </row>
    <row r="28" spans="1:18" ht="24.95" customHeight="1">
      <c r="A28" s="1" t="s">
        <v>25</v>
      </c>
      <c r="B28" s="27">
        <f t="shared" si="0"/>
        <v>236</v>
      </c>
      <c r="C28" s="28">
        <v>77</v>
      </c>
      <c r="D28" s="28">
        <v>159</v>
      </c>
      <c r="E28" s="44">
        <f t="shared" si="1"/>
        <v>79</v>
      </c>
      <c r="F28" s="28">
        <v>36</v>
      </c>
      <c r="G28" s="36">
        <v>43</v>
      </c>
      <c r="H28" s="61" t="s">
        <v>25</v>
      </c>
      <c r="I28" s="27">
        <f t="shared" si="2"/>
        <v>234</v>
      </c>
      <c r="J28" s="28">
        <v>78</v>
      </c>
      <c r="K28" s="28">
        <v>156</v>
      </c>
      <c r="L28" s="44">
        <f t="shared" si="3"/>
        <v>80</v>
      </c>
      <c r="M28" s="28">
        <v>35</v>
      </c>
      <c r="N28" s="36">
        <v>45</v>
      </c>
      <c r="O28" s="89">
        <f t="shared" si="4"/>
        <v>1</v>
      </c>
      <c r="P28" s="86">
        <f t="shared" si="4"/>
        <v>-3</v>
      </c>
      <c r="Q28" s="101">
        <f t="shared" si="5"/>
        <v>314</v>
      </c>
    </row>
    <row r="29" spans="1:18" ht="24.95" customHeight="1">
      <c r="A29" s="1" t="s">
        <v>67</v>
      </c>
      <c r="B29" s="27">
        <f t="shared" si="0"/>
        <v>120</v>
      </c>
      <c r="C29" s="28">
        <v>39</v>
      </c>
      <c r="D29" s="28">
        <v>81</v>
      </c>
      <c r="E29" s="44">
        <f t="shared" si="1"/>
        <v>98</v>
      </c>
      <c r="F29" s="28">
        <v>38</v>
      </c>
      <c r="G29" s="36">
        <v>60</v>
      </c>
      <c r="H29" s="61" t="s">
        <v>67</v>
      </c>
      <c r="I29" s="27">
        <f t="shared" si="2"/>
        <v>123</v>
      </c>
      <c r="J29" s="28">
        <v>40</v>
      </c>
      <c r="K29" s="28">
        <v>83</v>
      </c>
      <c r="L29" s="44">
        <f t="shared" si="3"/>
        <v>99</v>
      </c>
      <c r="M29" s="28">
        <v>39</v>
      </c>
      <c r="N29" s="36">
        <v>60</v>
      </c>
      <c r="O29" s="89">
        <f t="shared" si="4"/>
        <v>1</v>
      </c>
      <c r="P29" s="86">
        <f t="shared" si="4"/>
        <v>2</v>
      </c>
      <c r="Q29" s="101">
        <f t="shared" si="5"/>
        <v>222</v>
      </c>
    </row>
    <row r="30" spans="1:18" ht="27" customHeight="1">
      <c r="A30" s="1" t="s">
        <v>118</v>
      </c>
      <c r="B30" s="27">
        <f t="shared" si="0"/>
        <v>415</v>
      </c>
      <c r="C30" s="28">
        <v>182</v>
      </c>
      <c r="D30" s="28">
        <v>233</v>
      </c>
      <c r="E30" s="44">
        <f t="shared" si="1"/>
        <v>144</v>
      </c>
      <c r="F30" s="28">
        <v>59</v>
      </c>
      <c r="G30" s="36">
        <v>85</v>
      </c>
      <c r="H30" s="62" t="s">
        <v>114</v>
      </c>
      <c r="I30" s="27">
        <f t="shared" si="2"/>
        <v>417</v>
      </c>
      <c r="J30" s="28">
        <v>185</v>
      </c>
      <c r="K30" s="28">
        <v>232</v>
      </c>
      <c r="L30" s="44">
        <f t="shared" si="3"/>
        <v>143</v>
      </c>
      <c r="M30" s="28">
        <v>59</v>
      </c>
      <c r="N30" s="36">
        <v>84</v>
      </c>
      <c r="O30" s="89">
        <f t="shared" si="4"/>
        <v>3</v>
      </c>
      <c r="P30" s="86">
        <f t="shared" si="4"/>
        <v>-1</v>
      </c>
      <c r="Q30" s="101">
        <f t="shared" si="5"/>
        <v>560</v>
      </c>
    </row>
    <row r="31" spans="1:18" ht="27" customHeight="1">
      <c r="A31" s="1" t="s">
        <v>119</v>
      </c>
      <c r="B31" s="27">
        <f t="shared" si="0"/>
        <v>568</v>
      </c>
      <c r="C31" s="28">
        <v>382</v>
      </c>
      <c r="D31" s="28">
        <v>186</v>
      </c>
      <c r="E31" s="44">
        <f t="shared" si="1"/>
        <v>147</v>
      </c>
      <c r="F31" s="28">
        <v>66</v>
      </c>
      <c r="G31" s="36">
        <v>81</v>
      </c>
      <c r="H31" s="62" t="s">
        <v>115</v>
      </c>
      <c r="I31" s="27">
        <f t="shared" si="2"/>
        <v>565</v>
      </c>
      <c r="J31" s="28">
        <v>379</v>
      </c>
      <c r="K31" s="28">
        <v>186</v>
      </c>
      <c r="L31" s="44">
        <f t="shared" si="3"/>
        <v>147</v>
      </c>
      <c r="M31" s="28">
        <v>66</v>
      </c>
      <c r="N31" s="36">
        <v>81</v>
      </c>
      <c r="O31" s="89">
        <f t="shared" si="4"/>
        <v>-3</v>
      </c>
      <c r="P31" s="86">
        <f t="shared" si="4"/>
        <v>0</v>
      </c>
      <c r="Q31" s="101">
        <f t="shared" si="5"/>
        <v>712</v>
      </c>
    </row>
    <row r="32" spans="1:18" ht="27" customHeight="1">
      <c r="A32" s="1" t="s">
        <v>142</v>
      </c>
      <c r="B32" s="27">
        <f t="shared" si="0"/>
        <v>341</v>
      </c>
      <c r="C32" s="28">
        <v>112</v>
      </c>
      <c r="D32" s="28">
        <v>229</v>
      </c>
      <c r="E32" s="44">
        <f t="shared" si="1"/>
        <v>197</v>
      </c>
      <c r="F32" s="28">
        <v>73</v>
      </c>
      <c r="G32" s="36">
        <v>124</v>
      </c>
      <c r="H32" s="62" t="s">
        <v>142</v>
      </c>
      <c r="I32" s="27">
        <f t="shared" si="2"/>
        <v>344</v>
      </c>
      <c r="J32" s="28">
        <v>113</v>
      </c>
      <c r="K32" s="28">
        <v>231</v>
      </c>
      <c r="L32" s="44">
        <f t="shared" si="3"/>
        <v>198</v>
      </c>
      <c r="M32" s="28">
        <v>74</v>
      </c>
      <c r="N32" s="36">
        <v>124</v>
      </c>
      <c r="O32" s="89">
        <f t="shared" si="4"/>
        <v>1</v>
      </c>
      <c r="P32" s="86">
        <f t="shared" si="4"/>
        <v>2</v>
      </c>
      <c r="Q32" s="101">
        <f t="shared" si="5"/>
        <v>542</v>
      </c>
    </row>
    <row r="33" spans="1:17" ht="27" customHeight="1" thickBot="1">
      <c r="A33" s="28" t="s">
        <v>146</v>
      </c>
      <c r="B33" s="64">
        <f t="shared" si="0"/>
        <v>156</v>
      </c>
      <c r="C33" s="38">
        <v>57</v>
      </c>
      <c r="D33" s="38">
        <v>99</v>
      </c>
      <c r="E33" s="103">
        <f t="shared" si="1"/>
        <v>72</v>
      </c>
      <c r="F33" s="38">
        <v>34</v>
      </c>
      <c r="G33" s="39">
        <v>38</v>
      </c>
      <c r="H33" s="63" t="s">
        <v>146</v>
      </c>
      <c r="I33" s="64">
        <f t="shared" si="2"/>
        <v>153</v>
      </c>
      <c r="J33" s="38">
        <v>57</v>
      </c>
      <c r="K33" s="38">
        <v>96</v>
      </c>
      <c r="L33" s="103">
        <f t="shared" si="3"/>
        <v>69</v>
      </c>
      <c r="M33" s="38">
        <v>33</v>
      </c>
      <c r="N33" s="39">
        <v>36</v>
      </c>
      <c r="O33" s="89">
        <f t="shared" si="4"/>
        <v>0</v>
      </c>
      <c r="P33" s="86">
        <f t="shared" si="4"/>
        <v>-3</v>
      </c>
      <c r="Q33" s="101">
        <f t="shared" si="5"/>
        <v>222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ignoredErrors>
    <ignoredError sqref="L5" formula="1"/>
  </ignoredErrors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dimension ref="A1:S35"/>
  <sheetViews>
    <sheetView workbookViewId="0">
      <selection activeCell="I5" sqref="I5:N33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192</v>
      </c>
      <c r="C3" s="200"/>
      <c r="D3" s="200"/>
      <c r="E3" s="200"/>
      <c r="F3" s="200"/>
      <c r="G3" s="172"/>
      <c r="H3" s="187" t="s">
        <v>27</v>
      </c>
      <c r="I3" s="191" t="s">
        <v>193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06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35398</v>
      </c>
      <c r="C5" s="44">
        <f>SUM(C6:C33)</f>
        <v>24795</v>
      </c>
      <c r="D5" s="44">
        <f>SUM(D6:D33)</f>
        <v>10603</v>
      </c>
      <c r="E5" s="44">
        <f>F5+G5</f>
        <v>12089</v>
      </c>
      <c r="F5" s="44">
        <f>SUM(F6:F33)</f>
        <v>6542</v>
      </c>
      <c r="G5" s="45">
        <f>SUM(G6:G33)</f>
        <v>5547</v>
      </c>
      <c r="H5" s="59" t="s">
        <v>26</v>
      </c>
      <c r="I5" s="27">
        <f>J5+K5</f>
        <v>35538</v>
      </c>
      <c r="J5" s="44">
        <f>SUM(J6:J33)</f>
        <v>24874</v>
      </c>
      <c r="K5" s="44">
        <f>SUM(K6:K33)</f>
        <v>10664</v>
      </c>
      <c r="L5" s="44">
        <f>M5+N5</f>
        <v>12204</v>
      </c>
      <c r="M5" s="44">
        <f>SUM(M6:M33)</f>
        <v>6624</v>
      </c>
      <c r="N5" s="45">
        <f>SUM(N6:N33)</f>
        <v>5580</v>
      </c>
      <c r="O5" s="33">
        <f>J5-C5</f>
        <v>79</v>
      </c>
      <c r="P5" s="25">
        <f>K5-D5</f>
        <v>61</v>
      </c>
      <c r="Q5" s="100">
        <f>I5+L5</f>
        <v>47742</v>
      </c>
      <c r="R5" s="67"/>
      <c r="S5" s="67"/>
    </row>
    <row r="6" spans="1:19" ht="24.95" customHeight="1">
      <c r="A6" s="1" t="s">
        <v>3</v>
      </c>
      <c r="B6" s="27">
        <f t="shared" ref="B6:B33" si="0">C6+D6</f>
        <v>2211</v>
      </c>
      <c r="C6" s="28">
        <v>1307</v>
      </c>
      <c r="D6" s="28">
        <v>904</v>
      </c>
      <c r="E6" s="44">
        <f t="shared" ref="E6:E33" si="1">F6+G6</f>
        <v>510</v>
      </c>
      <c r="F6" s="28">
        <v>251</v>
      </c>
      <c r="G6" s="36">
        <v>259</v>
      </c>
      <c r="H6" s="61" t="s">
        <v>3</v>
      </c>
      <c r="I6" s="27">
        <f t="shared" ref="I6:I33" si="2">J6+K6</f>
        <v>2253</v>
      </c>
      <c r="J6" s="28">
        <v>1331</v>
      </c>
      <c r="K6" s="28">
        <v>922</v>
      </c>
      <c r="L6" s="44">
        <f t="shared" ref="L6:L33" si="3">M6+N6</f>
        <v>515</v>
      </c>
      <c r="M6" s="28">
        <v>250</v>
      </c>
      <c r="N6" s="36">
        <v>265</v>
      </c>
      <c r="O6" s="89">
        <f t="shared" ref="O6:P33" si="4">J6-C6</f>
        <v>24</v>
      </c>
      <c r="P6" s="86">
        <f t="shared" si="4"/>
        <v>18</v>
      </c>
      <c r="Q6" s="101">
        <f>I6+L6</f>
        <v>2768</v>
      </c>
    </row>
    <row r="7" spans="1:19" ht="24.95" customHeight="1">
      <c r="A7" s="1" t="s">
        <v>4</v>
      </c>
      <c r="B7" s="27">
        <f t="shared" si="0"/>
        <v>2181</v>
      </c>
      <c r="C7" s="28">
        <v>1554</v>
      </c>
      <c r="D7" s="28">
        <v>627</v>
      </c>
      <c r="E7" s="44">
        <f t="shared" si="1"/>
        <v>1126</v>
      </c>
      <c r="F7" s="28">
        <v>623</v>
      </c>
      <c r="G7" s="36">
        <v>503</v>
      </c>
      <c r="H7" s="61" t="s">
        <v>4</v>
      </c>
      <c r="I7" s="27">
        <f t="shared" si="2"/>
        <v>2245</v>
      </c>
      <c r="J7" s="28">
        <v>1601</v>
      </c>
      <c r="K7" s="28">
        <v>644</v>
      </c>
      <c r="L7" s="44">
        <f t="shared" si="3"/>
        <v>1130</v>
      </c>
      <c r="M7" s="28">
        <v>631</v>
      </c>
      <c r="N7" s="36">
        <v>499</v>
      </c>
      <c r="O7" s="89">
        <f t="shared" si="4"/>
        <v>47</v>
      </c>
      <c r="P7" s="86">
        <f t="shared" si="4"/>
        <v>17</v>
      </c>
      <c r="Q7" s="101">
        <f t="shared" ref="Q7:Q33" si="5">I7+L7</f>
        <v>3375</v>
      </c>
    </row>
    <row r="8" spans="1:19" ht="24.95" customHeight="1">
      <c r="A8" s="1" t="s">
        <v>5</v>
      </c>
      <c r="B8" s="27">
        <f t="shared" si="0"/>
        <v>7491</v>
      </c>
      <c r="C8" s="28">
        <v>4545</v>
      </c>
      <c r="D8" s="28">
        <v>2946</v>
      </c>
      <c r="E8" s="44">
        <f t="shared" si="1"/>
        <v>4744</v>
      </c>
      <c r="F8" s="28">
        <v>2534</v>
      </c>
      <c r="G8" s="36">
        <v>2210</v>
      </c>
      <c r="H8" s="61" t="s">
        <v>5</v>
      </c>
      <c r="I8" s="27">
        <f t="shared" si="2"/>
        <v>7542</v>
      </c>
      <c r="J8" s="28">
        <v>4575</v>
      </c>
      <c r="K8" s="28">
        <v>2967</v>
      </c>
      <c r="L8" s="44">
        <f t="shared" si="3"/>
        <v>4813</v>
      </c>
      <c r="M8" s="28">
        <v>2578</v>
      </c>
      <c r="N8" s="36">
        <v>2235</v>
      </c>
      <c r="O8" s="89">
        <f t="shared" si="4"/>
        <v>30</v>
      </c>
      <c r="P8" s="86">
        <f t="shared" si="4"/>
        <v>21</v>
      </c>
      <c r="Q8" s="101">
        <f t="shared" si="5"/>
        <v>12355</v>
      </c>
    </row>
    <row r="9" spans="1:19" ht="24.95" customHeight="1">
      <c r="A9" s="1" t="s">
        <v>61</v>
      </c>
      <c r="B9" s="27">
        <f t="shared" si="0"/>
        <v>2923</v>
      </c>
      <c r="C9" s="28">
        <v>1983</v>
      </c>
      <c r="D9" s="28">
        <v>940</v>
      </c>
      <c r="E9" s="44">
        <f t="shared" si="1"/>
        <v>1242</v>
      </c>
      <c r="F9" s="28">
        <v>693</v>
      </c>
      <c r="G9" s="36">
        <v>549</v>
      </c>
      <c r="H9" s="61" t="s">
        <v>61</v>
      </c>
      <c r="I9" s="27">
        <f t="shared" si="2"/>
        <v>2933</v>
      </c>
      <c r="J9" s="28">
        <v>1994</v>
      </c>
      <c r="K9" s="28">
        <v>939</v>
      </c>
      <c r="L9" s="44">
        <f t="shared" si="3"/>
        <v>1263</v>
      </c>
      <c r="M9" s="28">
        <v>705</v>
      </c>
      <c r="N9" s="36">
        <v>558</v>
      </c>
      <c r="O9" s="89">
        <f t="shared" si="4"/>
        <v>11</v>
      </c>
      <c r="P9" s="86">
        <f t="shared" si="4"/>
        <v>-1</v>
      </c>
      <c r="Q9" s="101">
        <f t="shared" si="5"/>
        <v>4196</v>
      </c>
    </row>
    <row r="10" spans="1:19" ht="24.95" customHeight="1">
      <c r="A10" s="1" t="s">
        <v>6</v>
      </c>
      <c r="B10" s="27">
        <f t="shared" si="0"/>
        <v>106</v>
      </c>
      <c r="C10" s="28">
        <v>60</v>
      </c>
      <c r="D10" s="28">
        <v>46</v>
      </c>
      <c r="E10" s="44">
        <f t="shared" si="1"/>
        <v>53</v>
      </c>
      <c r="F10" s="28">
        <v>25</v>
      </c>
      <c r="G10" s="36">
        <v>28</v>
      </c>
      <c r="H10" s="61" t="s">
        <v>6</v>
      </c>
      <c r="I10" s="27">
        <f t="shared" si="2"/>
        <v>110</v>
      </c>
      <c r="J10" s="28">
        <v>64</v>
      </c>
      <c r="K10" s="28">
        <v>46</v>
      </c>
      <c r="L10" s="44">
        <f t="shared" si="3"/>
        <v>53</v>
      </c>
      <c r="M10" s="28">
        <v>25</v>
      </c>
      <c r="N10" s="36">
        <v>28</v>
      </c>
      <c r="O10" s="89">
        <f t="shared" si="4"/>
        <v>4</v>
      </c>
      <c r="P10" s="86">
        <f t="shared" si="4"/>
        <v>0</v>
      </c>
      <c r="Q10" s="101">
        <f t="shared" si="5"/>
        <v>163</v>
      </c>
    </row>
    <row r="11" spans="1:19" ht="24.95" customHeight="1">
      <c r="A11" s="1" t="s">
        <v>7</v>
      </c>
      <c r="B11" s="27">
        <f t="shared" si="0"/>
        <v>500</v>
      </c>
      <c r="C11" s="28">
        <v>384</v>
      </c>
      <c r="D11" s="28">
        <v>116</v>
      </c>
      <c r="E11" s="44">
        <f t="shared" si="1"/>
        <v>73</v>
      </c>
      <c r="F11" s="28">
        <v>38</v>
      </c>
      <c r="G11" s="36">
        <v>35</v>
      </c>
      <c r="H11" s="61" t="s">
        <v>7</v>
      </c>
      <c r="I11" s="27">
        <f t="shared" si="2"/>
        <v>495</v>
      </c>
      <c r="J11" s="28">
        <v>376</v>
      </c>
      <c r="K11" s="28">
        <v>119</v>
      </c>
      <c r="L11" s="44">
        <f t="shared" si="3"/>
        <v>72</v>
      </c>
      <c r="M11" s="28">
        <v>38</v>
      </c>
      <c r="N11" s="36">
        <v>34</v>
      </c>
      <c r="O11" s="89">
        <f t="shared" si="4"/>
        <v>-8</v>
      </c>
      <c r="P11" s="86">
        <f t="shared" si="4"/>
        <v>3</v>
      </c>
      <c r="Q11" s="101">
        <f t="shared" si="5"/>
        <v>567</v>
      </c>
    </row>
    <row r="12" spans="1:19" ht="24.95" customHeight="1">
      <c r="A12" s="1" t="s">
        <v>8</v>
      </c>
      <c r="B12" s="27">
        <f t="shared" si="0"/>
        <v>1950</v>
      </c>
      <c r="C12" s="28">
        <v>1759</v>
      </c>
      <c r="D12" s="28">
        <v>191</v>
      </c>
      <c r="E12" s="44">
        <f t="shared" si="1"/>
        <v>262</v>
      </c>
      <c r="F12" s="28">
        <v>188</v>
      </c>
      <c r="G12" s="36">
        <v>74</v>
      </c>
      <c r="H12" s="61" t="s">
        <v>8</v>
      </c>
      <c r="I12" s="27">
        <f t="shared" si="2"/>
        <v>1930</v>
      </c>
      <c r="J12" s="28">
        <v>1745</v>
      </c>
      <c r="K12" s="28">
        <v>185</v>
      </c>
      <c r="L12" s="44">
        <f t="shared" si="3"/>
        <v>267</v>
      </c>
      <c r="M12" s="28">
        <v>191</v>
      </c>
      <c r="N12" s="36">
        <v>76</v>
      </c>
      <c r="O12" s="89">
        <f t="shared" si="4"/>
        <v>-14</v>
      </c>
      <c r="P12" s="86">
        <f t="shared" si="4"/>
        <v>-6</v>
      </c>
      <c r="Q12" s="101">
        <f t="shared" si="5"/>
        <v>2197</v>
      </c>
    </row>
    <row r="13" spans="1:19" ht="24.95" customHeight="1">
      <c r="A13" s="1" t="s">
        <v>9</v>
      </c>
      <c r="B13" s="27">
        <f t="shared" si="0"/>
        <v>1035</v>
      </c>
      <c r="C13" s="28">
        <v>796</v>
      </c>
      <c r="D13" s="28">
        <v>239</v>
      </c>
      <c r="E13" s="44">
        <f t="shared" si="1"/>
        <v>316</v>
      </c>
      <c r="F13" s="28">
        <v>183</v>
      </c>
      <c r="G13" s="36">
        <v>133</v>
      </c>
      <c r="H13" s="61" t="s">
        <v>9</v>
      </c>
      <c r="I13" s="27">
        <f t="shared" si="2"/>
        <v>1056</v>
      </c>
      <c r="J13" s="28">
        <v>812</v>
      </c>
      <c r="K13" s="28">
        <v>244</v>
      </c>
      <c r="L13" s="44">
        <f t="shared" si="3"/>
        <v>321</v>
      </c>
      <c r="M13" s="28">
        <v>188</v>
      </c>
      <c r="N13" s="36">
        <v>133</v>
      </c>
      <c r="O13" s="89">
        <f t="shared" si="4"/>
        <v>16</v>
      </c>
      <c r="P13" s="86">
        <f t="shared" si="4"/>
        <v>5</v>
      </c>
      <c r="Q13" s="101">
        <f t="shared" si="5"/>
        <v>1377</v>
      </c>
    </row>
    <row r="14" spans="1:19" ht="24.95" customHeight="1">
      <c r="A14" s="1" t="s">
        <v>10</v>
      </c>
      <c r="B14" s="27">
        <f t="shared" si="0"/>
        <v>905</v>
      </c>
      <c r="C14" s="28">
        <v>787</v>
      </c>
      <c r="D14" s="28">
        <v>118</v>
      </c>
      <c r="E14" s="44">
        <f t="shared" si="1"/>
        <v>131</v>
      </c>
      <c r="F14" s="28">
        <v>82</v>
      </c>
      <c r="G14" s="36">
        <v>49</v>
      </c>
      <c r="H14" s="61" t="s">
        <v>10</v>
      </c>
      <c r="I14" s="27">
        <f t="shared" si="2"/>
        <v>931</v>
      </c>
      <c r="J14" s="28">
        <v>810</v>
      </c>
      <c r="K14" s="28">
        <v>121</v>
      </c>
      <c r="L14" s="44">
        <f t="shared" si="3"/>
        <v>135</v>
      </c>
      <c r="M14" s="28">
        <v>86</v>
      </c>
      <c r="N14" s="36">
        <v>49</v>
      </c>
      <c r="O14" s="89">
        <f t="shared" si="4"/>
        <v>23</v>
      </c>
      <c r="P14" s="86">
        <f t="shared" si="4"/>
        <v>3</v>
      </c>
      <c r="Q14" s="101">
        <f t="shared" si="5"/>
        <v>1066</v>
      </c>
    </row>
    <row r="15" spans="1:19" ht="24.95" customHeight="1">
      <c r="A15" s="1" t="s">
        <v>11</v>
      </c>
      <c r="B15" s="27">
        <f t="shared" si="0"/>
        <v>3583</v>
      </c>
      <c r="C15" s="28">
        <v>3013</v>
      </c>
      <c r="D15" s="28">
        <v>570</v>
      </c>
      <c r="E15" s="44">
        <f t="shared" si="1"/>
        <v>381</v>
      </c>
      <c r="F15" s="28">
        <v>252</v>
      </c>
      <c r="G15" s="36">
        <v>129</v>
      </c>
      <c r="H15" s="61" t="s">
        <v>11</v>
      </c>
      <c r="I15" s="27">
        <f t="shared" si="2"/>
        <v>3542</v>
      </c>
      <c r="J15" s="28">
        <v>2980</v>
      </c>
      <c r="K15" s="28">
        <v>562</v>
      </c>
      <c r="L15" s="44">
        <f t="shared" si="3"/>
        <v>382</v>
      </c>
      <c r="M15" s="28">
        <v>255</v>
      </c>
      <c r="N15" s="36">
        <v>127</v>
      </c>
      <c r="O15" s="89">
        <f t="shared" si="4"/>
        <v>-33</v>
      </c>
      <c r="P15" s="86">
        <f t="shared" si="4"/>
        <v>-8</v>
      </c>
      <c r="Q15" s="101">
        <f t="shared" si="5"/>
        <v>3924</v>
      </c>
    </row>
    <row r="16" spans="1:19" ht="24.95" customHeight="1">
      <c r="A16" s="1" t="s">
        <v>12</v>
      </c>
      <c r="B16" s="27">
        <f t="shared" si="0"/>
        <v>2971</v>
      </c>
      <c r="C16" s="28">
        <v>2538</v>
      </c>
      <c r="D16" s="28">
        <v>433</v>
      </c>
      <c r="E16" s="44">
        <f t="shared" si="1"/>
        <v>591</v>
      </c>
      <c r="F16" s="28">
        <v>374</v>
      </c>
      <c r="G16" s="36">
        <v>217</v>
      </c>
      <c r="H16" s="61" t="s">
        <v>12</v>
      </c>
      <c r="I16" s="27">
        <f t="shared" si="2"/>
        <v>2941</v>
      </c>
      <c r="J16" s="28">
        <v>2512</v>
      </c>
      <c r="K16" s="28">
        <v>429</v>
      </c>
      <c r="L16" s="44">
        <f t="shared" si="3"/>
        <v>595</v>
      </c>
      <c r="M16" s="28">
        <v>381</v>
      </c>
      <c r="N16" s="36">
        <v>214</v>
      </c>
      <c r="O16" s="89">
        <f t="shared" si="4"/>
        <v>-26</v>
      </c>
      <c r="P16" s="86">
        <f t="shared" si="4"/>
        <v>-4</v>
      </c>
      <c r="Q16" s="101">
        <f t="shared" si="5"/>
        <v>3536</v>
      </c>
    </row>
    <row r="17" spans="1:18" ht="24.95" customHeight="1">
      <c r="A17" s="1" t="s">
        <v>13</v>
      </c>
      <c r="B17" s="27">
        <f t="shared" si="0"/>
        <v>1646</v>
      </c>
      <c r="C17" s="28">
        <v>1485</v>
      </c>
      <c r="D17" s="28">
        <v>161</v>
      </c>
      <c r="E17" s="44">
        <f t="shared" si="1"/>
        <v>167</v>
      </c>
      <c r="F17" s="28">
        <v>125</v>
      </c>
      <c r="G17" s="36">
        <v>42</v>
      </c>
      <c r="H17" s="61" t="s">
        <v>13</v>
      </c>
      <c r="I17" s="27">
        <f t="shared" si="2"/>
        <v>1659</v>
      </c>
      <c r="J17" s="28">
        <v>1494</v>
      </c>
      <c r="K17" s="28">
        <v>165</v>
      </c>
      <c r="L17" s="44">
        <f t="shared" si="3"/>
        <v>164</v>
      </c>
      <c r="M17" s="28">
        <v>119</v>
      </c>
      <c r="N17" s="36">
        <v>45</v>
      </c>
      <c r="O17" s="89">
        <f t="shared" si="4"/>
        <v>9</v>
      </c>
      <c r="P17" s="86">
        <f t="shared" si="4"/>
        <v>4</v>
      </c>
      <c r="Q17" s="101">
        <f t="shared" si="5"/>
        <v>1823</v>
      </c>
    </row>
    <row r="18" spans="1:18" ht="24.95" customHeight="1">
      <c r="A18" s="1" t="s">
        <v>116</v>
      </c>
      <c r="B18" s="27">
        <f t="shared" si="0"/>
        <v>148</v>
      </c>
      <c r="C18" s="28">
        <v>61</v>
      </c>
      <c r="D18" s="28">
        <v>87</v>
      </c>
      <c r="E18" s="44">
        <f t="shared" si="1"/>
        <v>64</v>
      </c>
      <c r="F18" s="28">
        <v>26</v>
      </c>
      <c r="G18" s="36">
        <v>38</v>
      </c>
      <c r="H18" s="61" t="s">
        <v>116</v>
      </c>
      <c r="I18" s="27">
        <f t="shared" si="2"/>
        <v>149</v>
      </c>
      <c r="J18" s="28">
        <v>61</v>
      </c>
      <c r="K18" s="28">
        <v>88</v>
      </c>
      <c r="L18" s="44">
        <f t="shared" si="3"/>
        <v>65</v>
      </c>
      <c r="M18" s="28">
        <v>27</v>
      </c>
      <c r="N18" s="36">
        <v>38</v>
      </c>
      <c r="O18" s="89">
        <f t="shared" si="4"/>
        <v>0</v>
      </c>
      <c r="P18" s="86">
        <f t="shared" si="4"/>
        <v>1</v>
      </c>
      <c r="Q18" s="101">
        <f t="shared" si="5"/>
        <v>214</v>
      </c>
    </row>
    <row r="19" spans="1:18" ht="24.95" customHeight="1">
      <c r="A19" s="1" t="s">
        <v>14</v>
      </c>
      <c r="B19" s="27">
        <f t="shared" si="0"/>
        <v>2091</v>
      </c>
      <c r="C19" s="28">
        <v>1685</v>
      </c>
      <c r="D19" s="28">
        <v>406</v>
      </c>
      <c r="E19" s="44">
        <f t="shared" si="1"/>
        <v>148</v>
      </c>
      <c r="F19" s="28">
        <v>90</v>
      </c>
      <c r="G19" s="36">
        <v>58</v>
      </c>
      <c r="H19" s="61" t="s">
        <v>14</v>
      </c>
      <c r="I19" s="27">
        <f t="shared" si="2"/>
        <v>2078</v>
      </c>
      <c r="J19" s="28">
        <v>1674</v>
      </c>
      <c r="K19" s="28">
        <v>404</v>
      </c>
      <c r="L19" s="44">
        <f t="shared" si="3"/>
        <v>150</v>
      </c>
      <c r="M19" s="28">
        <v>92</v>
      </c>
      <c r="N19" s="36">
        <v>58</v>
      </c>
      <c r="O19" s="89">
        <f t="shared" si="4"/>
        <v>-11</v>
      </c>
      <c r="P19" s="86">
        <f t="shared" si="4"/>
        <v>-2</v>
      </c>
      <c r="Q19" s="101">
        <f t="shared" si="5"/>
        <v>2228</v>
      </c>
      <c r="R19" s="21"/>
    </row>
    <row r="20" spans="1:18" ht="24.95" customHeight="1">
      <c r="A20" s="1" t="s">
        <v>17</v>
      </c>
      <c r="B20" s="27">
        <f t="shared" si="0"/>
        <v>965</v>
      </c>
      <c r="C20" s="28">
        <v>488</v>
      </c>
      <c r="D20" s="28">
        <v>477</v>
      </c>
      <c r="E20" s="44">
        <f t="shared" si="1"/>
        <v>577</v>
      </c>
      <c r="F20" s="28">
        <v>311</v>
      </c>
      <c r="G20" s="36">
        <v>266</v>
      </c>
      <c r="H20" s="61" t="s">
        <v>17</v>
      </c>
      <c r="I20" s="27">
        <f t="shared" si="2"/>
        <v>961</v>
      </c>
      <c r="J20" s="28">
        <v>488</v>
      </c>
      <c r="K20" s="28">
        <v>473</v>
      </c>
      <c r="L20" s="44">
        <f t="shared" si="3"/>
        <v>575</v>
      </c>
      <c r="M20" s="28">
        <v>309</v>
      </c>
      <c r="N20" s="36">
        <v>266</v>
      </c>
      <c r="O20" s="89">
        <f t="shared" si="4"/>
        <v>0</v>
      </c>
      <c r="P20" s="86">
        <f t="shared" si="4"/>
        <v>-4</v>
      </c>
      <c r="Q20" s="101">
        <f t="shared" si="5"/>
        <v>1536</v>
      </c>
    </row>
    <row r="21" spans="1:18" ht="24.95" customHeight="1">
      <c r="A21" s="1" t="s">
        <v>18</v>
      </c>
      <c r="B21" s="27">
        <f t="shared" si="0"/>
        <v>499</v>
      </c>
      <c r="C21" s="28">
        <v>230</v>
      </c>
      <c r="D21" s="28">
        <v>269</v>
      </c>
      <c r="E21" s="44">
        <f t="shared" si="1"/>
        <v>293</v>
      </c>
      <c r="F21" s="28">
        <v>133</v>
      </c>
      <c r="G21" s="36">
        <v>160</v>
      </c>
      <c r="H21" s="61" t="s">
        <v>18</v>
      </c>
      <c r="I21" s="27">
        <f t="shared" si="2"/>
        <v>498</v>
      </c>
      <c r="J21" s="28">
        <v>228</v>
      </c>
      <c r="K21" s="28">
        <v>270</v>
      </c>
      <c r="L21" s="44">
        <f t="shared" si="3"/>
        <v>292</v>
      </c>
      <c r="M21" s="28">
        <v>135</v>
      </c>
      <c r="N21" s="36">
        <v>157</v>
      </c>
      <c r="O21" s="89">
        <f t="shared" si="4"/>
        <v>-2</v>
      </c>
      <c r="P21" s="86">
        <f t="shared" si="4"/>
        <v>1</v>
      </c>
      <c r="Q21" s="101">
        <f t="shared" si="5"/>
        <v>790</v>
      </c>
    </row>
    <row r="22" spans="1:18" ht="24.95" customHeight="1">
      <c r="A22" s="1" t="s">
        <v>19</v>
      </c>
      <c r="B22" s="27">
        <f t="shared" si="0"/>
        <v>195</v>
      </c>
      <c r="C22" s="28">
        <v>77</v>
      </c>
      <c r="D22" s="28">
        <v>118</v>
      </c>
      <c r="E22" s="44">
        <f t="shared" si="1"/>
        <v>128</v>
      </c>
      <c r="F22" s="28">
        <v>52</v>
      </c>
      <c r="G22" s="36">
        <v>76</v>
      </c>
      <c r="H22" s="61" t="s">
        <v>19</v>
      </c>
      <c r="I22" s="27">
        <f t="shared" si="2"/>
        <v>188</v>
      </c>
      <c r="J22" s="28">
        <v>76</v>
      </c>
      <c r="K22" s="28">
        <v>112</v>
      </c>
      <c r="L22" s="44">
        <f t="shared" si="3"/>
        <v>127</v>
      </c>
      <c r="M22" s="28">
        <v>50</v>
      </c>
      <c r="N22" s="36">
        <v>77</v>
      </c>
      <c r="O22" s="89">
        <f t="shared" si="4"/>
        <v>-1</v>
      </c>
      <c r="P22" s="86">
        <f t="shared" si="4"/>
        <v>-6</v>
      </c>
      <c r="Q22" s="101">
        <f t="shared" si="5"/>
        <v>315</v>
      </c>
    </row>
    <row r="23" spans="1:18" ht="24.95" customHeight="1">
      <c r="A23" s="1" t="s">
        <v>20</v>
      </c>
      <c r="B23" s="27">
        <f t="shared" si="0"/>
        <v>253</v>
      </c>
      <c r="C23" s="28">
        <v>149</v>
      </c>
      <c r="D23" s="28">
        <v>104</v>
      </c>
      <c r="E23" s="44">
        <f t="shared" si="1"/>
        <v>55</v>
      </c>
      <c r="F23" s="28">
        <v>26</v>
      </c>
      <c r="G23" s="36">
        <v>29</v>
      </c>
      <c r="H23" s="61" t="s">
        <v>20</v>
      </c>
      <c r="I23" s="27">
        <f t="shared" si="2"/>
        <v>252</v>
      </c>
      <c r="J23" s="28">
        <v>147</v>
      </c>
      <c r="K23" s="28">
        <v>105</v>
      </c>
      <c r="L23" s="44">
        <f t="shared" si="3"/>
        <v>55</v>
      </c>
      <c r="M23" s="28">
        <v>26</v>
      </c>
      <c r="N23" s="36">
        <v>29</v>
      </c>
      <c r="O23" s="89">
        <f t="shared" si="4"/>
        <v>-2</v>
      </c>
      <c r="P23" s="86">
        <f t="shared" si="4"/>
        <v>1</v>
      </c>
      <c r="Q23" s="101">
        <f t="shared" si="5"/>
        <v>307</v>
      </c>
    </row>
    <row r="24" spans="1:18" ht="24.95" customHeight="1">
      <c r="A24" s="1" t="s">
        <v>21</v>
      </c>
      <c r="B24" s="27">
        <f t="shared" si="0"/>
        <v>239</v>
      </c>
      <c r="C24" s="28">
        <v>128</v>
      </c>
      <c r="D24" s="28">
        <v>111</v>
      </c>
      <c r="E24" s="44">
        <f t="shared" si="1"/>
        <v>53</v>
      </c>
      <c r="F24" s="28">
        <v>25</v>
      </c>
      <c r="G24" s="36">
        <v>28</v>
      </c>
      <c r="H24" s="61" t="s">
        <v>21</v>
      </c>
      <c r="I24" s="27">
        <f t="shared" si="2"/>
        <v>237</v>
      </c>
      <c r="J24" s="28">
        <v>126</v>
      </c>
      <c r="K24" s="28">
        <v>111</v>
      </c>
      <c r="L24" s="44">
        <f t="shared" si="3"/>
        <v>56</v>
      </c>
      <c r="M24" s="28">
        <v>26</v>
      </c>
      <c r="N24" s="36">
        <v>30</v>
      </c>
      <c r="O24" s="89">
        <f t="shared" si="4"/>
        <v>-2</v>
      </c>
      <c r="P24" s="86">
        <f t="shared" si="4"/>
        <v>0</v>
      </c>
      <c r="Q24" s="101">
        <f t="shared" si="5"/>
        <v>293</v>
      </c>
    </row>
    <row r="25" spans="1:18" ht="24.95" customHeight="1">
      <c r="A25" s="1" t="s">
        <v>22</v>
      </c>
      <c r="B25" s="27">
        <f t="shared" si="0"/>
        <v>687</v>
      </c>
      <c r="C25" s="28">
        <v>407</v>
      </c>
      <c r="D25" s="28">
        <v>280</v>
      </c>
      <c r="E25" s="44">
        <f t="shared" si="1"/>
        <v>192</v>
      </c>
      <c r="F25" s="28">
        <v>95</v>
      </c>
      <c r="G25" s="36">
        <v>97</v>
      </c>
      <c r="H25" s="61" t="s">
        <v>22</v>
      </c>
      <c r="I25" s="27">
        <f t="shared" si="2"/>
        <v>703</v>
      </c>
      <c r="J25" s="28">
        <v>420</v>
      </c>
      <c r="K25" s="28">
        <v>283</v>
      </c>
      <c r="L25" s="44">
        <f t="shared" si="3"/>
        <v>191</v>
      </c>
      <c r="M25" s="28">
        <v>96</v>
      </c>
      <c r="N25" s="36">
        <v>95</v>
      </c>
      <c r="O25" s="89">
        <f t="shared" si="4"/>
        <v>13</v>
      </c>
      <c r="P25" s="86">
        <f t="shared" si="4"/>
        <v>3</v>
      </c>
      <c r="Q25" s="101">
        <f t="shared" si="5"/>
        <v>894</v>
      </c>
    </row>
    <row r="26" spans="1:18" ht="24.95" customHeight="1">
      <c r="A26" s="1" t="s">
        <v>23</v>
      </c>
      <c r="B26" s="27">
        <f t="shared" si="0"/>
        <v>797</v>
      </c>
      <c r="C26" s="28">
        <v>432</v>
      </c>
      <c r="D26" s="28">
        <v>365</v>
      </c>
      <c r="E26" s="44">
        <f t="shared" si="1"/>
        <v>171</v>
      </c>
      <c r="F26" s="28">
        <v>82</v>
      </c>
      <c r="G26" s="36">
        <v>89</v>
      </c>
      <c r="H26" s="61" t="s">
        <v>23</v>
      </c>
      <c r="I26" s="27">
        <f t="shared" si="2"/>
        <v>799</v>
      </c>
      <c r="J26" s="28">
        <v>435</v>
      </c>
      <c r="K26" s="28">
        <v>364</v>
      </c>
      <c r="L26" s="44">
        <f t="shared" si="3"/>
        <v>170</v>
      </c>
      <c r="M26" s="28">
        <v>81</v>
      </c>
      <c r="N26" s="36">
        <v>89</v>
      </c>
      <c r="O26" s="89">
        <f t="shared" si="4"/>
        <v>3</v>
      </c>
      <c r="P26" s="86">
        <f t="shared" si="4"/>
        <v>-1</v>
      </c>
      <c r="Q26" s="101">
        <f t="shared" si="5"/>
        <v>969</v>
      </c>
    </row>
    <row r="27" spans="1:18" ht="24.95" customHeight="1">
      <c r="A27" s="1" t="s">
        <v>24</v>
      </c>
      <c r="B27" s="27">
        <f t="shared" si="0"/>
        <v>186</v>
      </c>
      <c r="C27" s="28">
        <v>75</v>
      </c>
      <c r="D27" s="28">
        <v>111</v>
      </c>
      <c r="E27" s="44">
        <f t="shared" si="1"/>
        <v>76</v>
      </c>
      <c r="F27" s="28">
        <v>28</v>
      </c>
      <c r="G27" s="36">
        <v>48</v>
      </c>
      <c r="H27" s="61" t="s">
        <v>24</v>
      </c>
      <c r="I27" s="27">
        <f t="shared" si="2"/>
        <v>191</v>
      </c>
      <c r="J27" s="28">
        <v>78</v>
      </c>
      <c r="K27" s="28">
        <v>113</v>
      </c>
      <c r="L27" s="44">
        <f t="shared" si="3"/>
        <v>73</v>
      </c>
      <c r="M27" s="28">
        <v>26</v>
      </c>
      <c r="N27" s="36">
        <v>47</v>
      </c>
      <c r="O27" s="89">
        <f t="shared" si="4"/>
        <v>3</v>
      </c>
      <c r="P27" s="86">
        <f t="shared" si="4"/>
        <v>2</v>
      </c>
      <c r="Q27" s="101">
        <f t="shared" si="5"/>
        <v>264</v>
      </c>
    </row>
    <row r="28" spans="1:18" ht="24.95" customHeight="1">
      <c r="A28" s="1" t="s">
        <v>25</v>
      </c>
      <c r="B28" s="27">
        <f t="shared" si="0"/>
        <v>234</v>
      </c>
      <c r="C28" s="28">
        <v>78</v>
      </c>
      <c r="D28" s="28">
        <v>156</v>
      </c>
      <c r="E28" s="44">
        <f t="shared" si="1"/>
        <v>80</v>
      </c>
      <c r="F28" s="28">
        <v>35</v>
      </c>
      <c r="G28" s="36">
        <v>45</v>
      </c>
      <c r="H28" s="61" t="s">
        <v>25</v>
      </c>
      <c r="I28" s="27">
        <f t="shared" si="2"/>
        <v>236</v>
      </c>
      <c r="J28" s="28">
        <v>78</v>
      </c>
      <c r="K28" s="28">
        <v>158</v>
      </c>
      <c r="L28" s="44">
        <f t="shared" si="3"/>
        <v>77</v>
      </c>
      <c r="M28" s="28">
        <v>33</v>
      </c>
      <c r="N28" s="36">
        <v>44</v>
      </c>
      <c r="O28" s="89">
        <f t="shared" si="4"/>
        <v>0</v>
      </c>
      <c r="P28" s="86">
        <f t="shared" si="4"/>
        <v>2</v>
      </c>
      <c r="Q28" s="101">
        <f t="shared" si="5"/>
        <v>313</v>
      </c>
    </row>
    <row r="29" spans="1:18" ht="24.95" customHeight="1">
      <c r="A29" s="1" t="s">
        <v>67</v>
      </c>
      <c r="B29" s="27">
        <f t="shared" si="0"/>
        <v>123</v>
      </c>
      <c r="C29" s="28">
        <v>40</v>
      </c>
      <c r="D29" s="28">
        <v>83</v>
      </c>
      <c r="E29" s="44">
        <f t="shared" si="1"/>
        <v>99</v>
      </c>
      <c r="F29" s="28">
        <v>39</v>
      </c>
      <c r="G29" s="36">
        <v>60</v>
      </c>
      <c r="H29" s="61" t="s">
        <v>67</v>
      </c>
      <c r="I29" s="27">
        <f t="shared" si="2"/>
        <v>122</v>
      </c>
      <c r="J29" s="28">
        <v>39</v>
      </c>
      <c r="K29" s="28">
        <v>83</v>
      </c>
      <c r="L29" s="44">
        <f t="shared" si="3"/>
        <v>106</v>
      </c>
      <c r="M29" s="28">
        <v>42</v>
      </c>
      <c r="N29" s="36">
        <v>64</v>
      </c>
      <c r="O29" s="89">
        <f t="shared" si="4"/>
        <v>-1</v>
      </c>
      <c r="P29" s="86">
        <f t="shared" si="4"/>
        <v>0</v>
      </c>
      <c r="Q29" s="101">
        <f t="shared" si="5"/>
        <v>228</v>
      </c>
    </row>
    <row r="30" spans="1:18" ht="27" customHeight="1">
      <c r="A30" s="1" t="s">
        <v>118</v>
      </c>
      <c r="B30" s="27">
        <f t="shared" si="0"/>
        <v>417</v>
      </c>
      <c r="C30" s="28">
        <v>185</v>
      </c>
      <c r="D30" s="28">
        <v>232</v>
      </c>
      <c r="E30" s="44">
        <f t="shared" si="1"/>
        <v>143</v>
      </c>
      <c r="F30" s="28">
        <v>59</v>
      </c>
      <c r="G30" s="36">
        <v>84</v>
      </c>
      <c r="H30" s="62" t="s">
        <v>114</v>
      </c>
      <c r="I30" s="27">
        <f t="shared" si="2"/>
        <v>421</v>
      </c>
      <c r="J30" s="28">
        <v>184</v>
      </c>
      <c r="K30" s="28">
        <v>237</v>
      </c>
      <c r="L30" s="44">
        <f t="shared" si="3"/>
        <v>139</v>
      </c>
      <c r="M30" s="28">
        <v>58</v>
      </c>
      <c r="N30" s="36">
        <v>81</v>
      </c>
      <c r="O30" s="89">
        <f t="shared" si="4"/>
        <v>-1</v>
      </c>
      <c r="P30" s="86">
        <f t="shared" si="4"/>
        <v>5</v>
      </c>
      <c r="Q30" s="101">
        <f t="shared" si="5"/>
        <v>560</v>
      </c>
    </row>
    <row r="31" spans="1:18" ht="27" customHeight="1">
      <c r="A31" s="1" t="s">
        <v>119</v>
      </c>
      <c r="B31" s="27">
        <f t="shared" si="0"/>
        <v>565</v>
      </c>
      <c r="C31" s="28">
        <v>379</v>
      </c>
      <c r="D31" s="28">
        <v>186</v>
      </c>
      <c r="E31" s="44">
        <f t="shared" si="1"/>
        <v>147</v>
      </c>
      <c r="F31" s="28">
        <v>66</v>
      </c>
      <c r="G31" s="36">
        <v>81</v>
      </c>
      <c r="H31" s="62" t="s">
        <v>115</v>
      </c>
      <c r="I31" s="27">
        <f t="shared" si="2"/>
        <v>568</v>
      </c>
      <c r="J31" s="28">
        <v>378</v>
      </c>
      <c r="K31" s="28">
        <v>190</v>
      </c>
      <c r="L31" s="44">
        <f t="shared" si="3"/>
        <v>147</v>
      </c>
      <c r="M31" s="28">
        <v>66</v>
      </c>
      <c r="N31" s="36">
        <v>81</v>
      </c>
      <c r="O31" s="89">
        <f t="shared" si="4"/>
        <v>-1</v>
      </c>
      <c r="P31" s="86">
        <f t="shared" si="4"/>
        <v>4</v>
      </c>
      <c r="Q31" s="101">
        <f t="shared" si="5"/>
        <v>715</v>
      </c>
    </row>
    <row r="32" spans="1:18" ht="27" customHeight="1">
      <c r="A32" s="1" t="s">
        <v>142</v>
      </c>
      <c r="B32" s="27">
        <f t="shared" si="0"/>
        <v>344</v>
      </c>
      <c r="C32" s="28">
        <v>113</v>
      </c>
      <c r="D32" s="28">
        <v>231</v>
      </c>
      <c r="E32" s="44">
        <f t="shared" si="1"/>
        <v>198</v>
      </c>
      <c r="F32" s="28">
        <v>74</v>
      </c>
      <c r="G32" s="36">
        <v>124</v>
      </c>
      <c r="H32" s="62" t="s">
        <v>142</v>
      </c>
      <c r="I32" s="27">
        <f t="shared" si="2"/>
        <v>344</v>
      </c>
      <c r="J32" s="28">
        <v>112</v>
      </c>
      <c r="K32" s="28">
        <v>232</v>
      </c>
      <c r="L32" s="44">
        <f t="shared" si="3"/>
        <v>200</v>
      </c>
      <c r="M32" s="28">
        <v>75</v>
      </c>
      <c r="N32" s="36">
        <v>125</v>
      </c>
      <c r="O32" s="89">
        <f t="shared" si="4"/>
        <v>-1</v>
      </c>
      <c r="P32" s="86">
        <f t="shared" si="4"/>
        <v>1</v>
      </c>
      <c r="Q32" s="101">
        <f t="shared" si="5"/>
        <v>544</v>
      </c>
    </row>
    <row r="33" spans="1:17" ht="27" customHeight="1" thickBot="1">
      <c r="A33" s="28" t="s">
        <v>146</v>
      </c>
      <c r="B33" s="64">
        <f t="shared" si="0"/>
        <v>153</v>
      </c>
      <c r="C33" s="38">
        <v>57</v>
      </c>
      <c r="D33" s="38">
        <v>96</v>
      </c>
      <c r="E33" s="103">
        <f t="shared" si="1"/>
        <v>69</v>
      </c>
      <c r="F33" s="38">
        <v>33</v>
      </c>
      <c r="G33" s="39">
        <v>36</v>
      </c>
      <c r="H33" s="63" t="s">
        <v>146</v>
      </c>
      <c r="I33" s="64">
        <f t="shared" si="2"/>
        <v>154</v>
      </c>
      <c r="J33" s="38">
        <v>56</v>
      </c>
      <c r="K33" s="38">
        <v>98</v>
      </c>
      <c r="L33" s="103">
        <f t="shared" si="3"/>
        <v>71</v>
      </c>
      <c r="M33" s="38">
        <v>35</v>
      </c>
      <c r="N33" s="39">
        <v>36</v>
      </c>
      <c r="O33" s="89">
        <f t="shared" si="4"/>
        <v>-1</v>
      </c>
      <c r="P33" s="86">
        <f t="shared" si="4"/>
        <v>2</v>
      </c>
      <c r="Q33" s="101">
        <f t="shared" si="5"/>
        <v>225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dimension ref="A1:S35"/>
  <sheetViews>
    <sheetView workbookViewId="0">
      <selection activeCell="I5" sqref="I5:N33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193</v>
      </c>
      <c r="C3" s="200"/>
      <c r="D3" s="200"/>
      <c r="E3" s="200"/>
      <c r="F3" s="200"/>
      <c r="G3" s="172"/>
      <c r="H3" s="187" t="s">
        <v>27</v>
      </c>
      <c r="I3" s="191" t="s">
        <v>194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07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35538</v>
      </c>
      <c r="C5" s="44">
        <f>SUM(C6:C33)</f>
        <v>24874</v>
      </c>
      <c r="D5" s="44">
        <f>SUM(D6:D33)</f>
        <v>10664</v>
      </c>
      <c r="E5" s="44">
        <f>F5+G5</f>
        <v>12204</v>
      </c>
      <c r="F5" s="44">
        <f>SUM(F6:F33)</f>
        <v>6624</v>
      </c>
      <c r="G5" s="45">
        <f>SUM(G6:G33)</f>
        <v>5580</v>
      </c>
      <c r="H5" s="59" t="s">
        <v>26</v>
      </c>
      <c r="I5" s="27">
        <f>J5+K5</f>
        <v>35845</v>
      </c>
      <c r="J5" s="44">
        <f>SUM(J6:J33)</f>
        <v>25168</v>
      </c>
      <c r="K5" s="44">
        <f>SUM(K6:K33)</f>
        <v>10677</v>
      </c>
      <c r="L5" s="44">
        <f>M5+N5</f>
        <v>12327</v>
      </c>
      <c r="M5" s="44">
        <f>SUM(M6:M33)</f>
        <v>6686</v>
      </c>
      <c r="N5" s="45">
        <f>SUM(N6:N33)</f>
        <v>5641</v>
      </c>
      <c r="O5" s="33">
        <f>J5-C5</f>
        <v>294</v>
      </c>
      <c r="P5" s="25">
        <f>K5-D5</f>
        <v>13</v>
      </c>
      <c r="Q5" s="100">
        <f>I5+L5</f>
        <v>48172</v>
      </c>
      <c r="R5" s="67"/>
      <c r="S5" s="67"/>
    </row>
    <row r="6" spans="1:19" ht="24.95" customHeight="1">
      <c r="A6" s="1" t="s">
        <v>3</v>
      </c>
      <c r="B6" s="27">
        <f t="shared" ref="B6:B33" si="0">C6+D6</f>
        <v>2253</v>
      </c>
      <c r="C6" s="28">
        <v>1331</v>
      </c>
      <c r="D6" s="28">
        <v>922</v>
      </c>
      <c r="E6" s="44">
        <f t="shared" ref="E6:E33" si="1">F6+G6</f>
        <v>515</v>
      </c>
      <c r="F6" s="28">
        <v>250</v>
      </c>
      <c r="G6" s="36">
        <v>265</v>
      </c>
      <c r="H6" s="61" t="s">
        <v>3</v>
      </c>
      <c r="I6" s="27">
        <f t="shared" ref="I6:I33" si="2">J6+K6</f>
        <v>2262</v>
      </c>
      <c r="J6" s="28">
        <v>1338</v>
      </c>
      <c r="K6" s="28">
        <v>924</v>
      </c>
      <c r="L6" s="44">
        <f t="shared" ref="L6:L33" si="3">M6+N6</f>
        <v>517</v>
      </c>
      <c r="M6" s="28">
        <v>252</v>
      </c>
      <c r="N6" s="36">
        <v>265</v>
      </c>
      <c r="O6" s="89">
        <f t="shared" ref="O6:P33" si="4">J6-C6</f>
        <v>7</v>
      </c>
      <c r="P6" s="86">
        <f t="shared" si="4"/>
        <v>2</v>
      </c>
      <c r="Q6" s="101">
        <f>I6+L6</f>
        <v>2779</v>
      </c>
    </row>
    <row r="7" spans="1:19" ht="24.95" customHeight="1">
      <c r="A7" s="1" t="s">
        <v>4</v>
      </c>
      <c r="B7" s="27">
        <f t="shared" si="0"/>
        <v>2245</v>
      </c>
      <c r="C7" s="28">
        <v>1601</v>
      </c>
      <c r="D7" s="28">
        <v>644</v>
      </c>
      <c r="E7" s="44">
        <f t="shared" si="1"/>
        <v>1130</v>
      </c>
      <c r="F7" s="28">
        <v>631</v>
      </c>
      <c r="G7" s="36">
        <v>499</v>
      </c>
      <c r="H7" s="61" t="s">
        <v>4</v>
      </c>
      <c r="I7" s="27">
        <f t="shared" si="2"/>
        <v>2275</v>
      </c>
      <c r="J7" s="28">
        <v>1626</v>
      </c>
      <c r="K7" s="28">
        <v>649</v>
      </c>
      <c r="L7" s="44">
        <f t="shared" si="3"/>
        <v>1145</v>
      </c>
      <c r="M7" s="28">
        <v>644</v>
      </c>
      <c r="N7" s="36">
        <v>501</v>
      </c>
      <c r="O7" s="89">
        <f t="shared" si="4"/>
        <v>25</v>
      </c>
      <c r="P7" s="86">
        <f t="shared" si="4"/>
        <v>5</v>
      </c>
      <c r="Q7" s="101">
        <f t="shared" ref="Q7:Q33" si="5">I7+L7</f>
        <v>3420</v>
      </c>
    </row>
    <row r="8" spans="1:19" ht="24.95" customHeight="1">
      <c r="A8" s="1" t="s">
        <v>5</v>
      </c>
      <c r="B8" s="27">
        <f t="shared" si="0"/>
        <v>7542</v>
      </c>
      <c r="C8" s="28">
        <v>4575</v>
      </c>
      <c r="D8" s="28">
        <v>2967</v>
      </c>
      <c r="E8" s="44">
        <f t="shared" si="1"/>
        <v>4813</v>
      </c>
      <c r="F8" s="28">
        <v>2578</v>
      </c>
      <c r="G8" s="36">
        <v>2235</v>
      </c>
      <c r="H8" s="61" t="s">
        <v>5</v>
      </c>
      <c r="I8" s="27">
        <f t="shared" si="2"/>
        <v>7614</v>
      </c>
      <c r="J8" s="28">
        <v>4635</v>
      </c>
      <c r="K8" s="28">
        <v>2979</v>
      </c>
      <c r="L8" s="44">
        <f t="shared" si="3"/>
        <v>4870</v>
      </c>
      <c r="M8" s="28">
        <v>2591</v>
      </c>
      <c r="N8" s="36">
        <v>2279</v>
      </c>
      <c r="O8" s="89">
        <f t="shared" si="4"/>
        <v>60</v>
      </c>
      <c r="P8" s="86">
        <f t="shared" si="4"/>
        <v>12</v>
      </c>
      <c r="Q8" s="101">
        <f t="shared" si="5"/>
        <v>12484</v>
      </c>
    </row>
    <row r="9" spans="1:19" ht="24.95" customHeight="1">
      <c r="A9" s="1" t="s">
        <v>61</v>
      </c>
      <c r="B9" s="27">
        <f t="shared" si="0"/>
        <v>2933</v>
      </c>
      <c r="C9" s="28">
        <v>1994</v>
      </c>
      <c r="D9" s="28">
        <v>939</v>
      </c>
      <c r="E9" s="44">
        <f t="shared" si="1"/>
        <v>1263</v>
      </c>
      <c r="F9" s="28">
        <v>705</v>
      </c>
      <c r="G9" s="36">
        <v>558</v>
      </c>
      <c r="H9" s="61" t="s">
        <v>61</v>
      </c>
      <c r="I9" s="27">
        <f t="shared" si="2"/>
        <v>2968</v>
      </c>
      <c r="J9" s="28">
        <v>2026</v>
      </c>
      <c r="K9" s="28">
        <v>942</v>
      </c>
      <c r="L9" s="44">
        <f t="shared" si="3"/>
        <v>1286</v>
      </c>
      <c r="M9" s="28">
        <v>720</v>
      </c>
      <c r="N9" s="36">
        <v>566</v>
      </c>
      <c r="O9" s="89">
        <f t="shared" si="4"/>
        <v>32</v>
      </c>
      <c r="P9" s="86">
        <f t="shared" si="4"/>
        <v>3</v>
      </c>
      <c r="Q9" s="101">
        <f t="shared" si="5"/>
        <v>4254</v>
      </c>
    </row>
    <row r="10" spans="1:19" ht="24.95" customHeight="1">
      <c r="A10" s="1" t="s">
        <v>6</v>
      </c>
      <c r="B10" s="27">
        <f t="shared" si="0"/>
        <v>110</v>
      </c>
      <c r="C10" s="28">
        <v>64</v>
      </c>
      <c r="D10" s="28">
        <v>46</v>
      </c>
      <c r="E10" s="44">
        <f t="shared" si="1"/>
        <v>53</v>
      </c>
      <c r="F10" s="28">
        <v>25</v>
      </c>
      <c r="G10" s="36">
        <v>28</v>
      </c>
      <c r="H10" s="61" t="s">
        <v>6</v>
      </c>
      <c r="I10" s="27">
        <f t="shared" si="2"/>
        <v>108</v>
      </c>
      <c r="J10" s="28">
        <v>63</v>
      </c>
      <c r="K10" s="28">
        <v>45</v>
      </c>
      <c r="L10" s="44">
        <f t="shared" si="3"/>
        <v>56</v>
      </c>
      <c r="M10" s="28">
        <v>27</v>
      </c>
      <c r="N10" s="36">
        <v>29</v>
      </c>
      <c r="O10" s="89">
        <f t="shared" si="4"/>
        <v>-1</v>
      </c>
      <c r="P10" s="86">
        <f t="shared" si="4"/>
        <v>-1</v>
      </c>
      <c r="Q10" s="101">
        <f t="shared" si="5"/>
        <v>164</v>
      </c>
    </row>
    <row r="11" spans="1:19" ht="24.95" customHeight="1">
      <c r="A11" s="1" t="s">
        <v>7</v>
      </c>
      <c r="B11" s="27">
        <f t="shared" si="0"/>
        <v>495</v>
      </c>
      <c r="C11" s="28">
        <v>376</v>
      </c>
      <c r="D11" s="28">
        <v>119</v>
      </c>
      <c r="E11" s="44">
        <f t="shared" si="1"/>
        <v>72</v>
      </c>
      <c r="F11" s="28">
        <v>38</v>
      </c>
      <c r="G11" s="36">
        <v>34</v>
      </c>
      <c r="H11" s="61" t="s">
        <v>7</v>
      </c>
      <c r="I11" s="27">
        <f t="shared" si="2"/>
        <v>490</v>
      </c>
      <c r="J11" s="28">
        <v>370</v>
      </c>
      <c r="K11" s="28">
        <v>120</v>
      </c>
      <c r="L11" s="44">
        <f t="shared" si="3"/>
        <v>76</v>
      </c>
      <c r="M11" s="28">
        <v>42</v>
      </c>
      <c r="N11" s="36">
        <v>34</v>
      </c>
      <c r="O11" s="89">
        <f t="shared" si="4"/>
        <v>-6</v>
      </c>
      <c r="P11" s="86">
        <f t="shared" si="4"/>
        <v>1</v>
      </c>
      <c r="Q11" s="101">
        <f t="shared" si="5"/>
        <v>566</v>
      </c>
    </row>
    <row r="12" spans="1:19" ht="24.95" customHeight="1">
      <c r="A12" s="1" t="s">
        <v>8</v>
      </c>
      <c r="B12" s="27">
        <f t="shared" si="0"/>
        <v>1930</v>
      </c>
      <c r="C12" s="28">
        <v>1745</v>
      </c>
      <c r="D12" s="28">
        <v>185</v>
      </c>
      <c r="E12" s="44">
        <f t="shared" si="1"/>
        <v>267</v>
      </c>
      <c r="F12" s="28">
        <v>191</v>
      </c>
      <c r="G12" s="36">
        <v>76</v>
      </c>
      <c r="H12" s="61" t="s">
        <v>8</v>
      </c>
      <c r="I12" s="27">
        <f t="shared" si="2"/>
        <v>1981</v>
      </c>
      <c r="J12" s="28">
        <v>1793</v>
      </c>
      <c r="K12" s="28">
        <v>188</v>
      </c>
      <c r="L12" s="44">
        <f t="shared" si="3"/>
        <v>271</v>
      </c>
      <c r="M12" s="28">
        <v>192</v>
      </c>
      <c r="N12" s="36">
        <v>79</v>
      </c>
      <c r="O12" s="89">
        <f t="shared" si="4"/>
        <v>48</v>
      </c>
      <c r="P12" s="86">
        <f t="shared" si="4"/>
        <v>3</v>
      </c>
      <c r="Q12" s="101">
        <f t="shared" si="5"/>
        <v>2252</v>
      </c>
    </row>
    <row r="13" spans="1:19" ht="24.95" customHeight="1">
      <c r="A13" s="1" t="s">
        <v>9</v>
      </c>
      <c r="B13" s="27">
        <f t="shared" si="0"/>
        <v>1056</v>
      </c>
      <c r="C13" s="28">
        <v>812</v>
      </c>
      <c r="D13" s="28">
        <v>244</v>
      </c>
      <c r="E13" s="44">
        <f t="shared" si="1"/>
        <v>321</v>
      </c>
      <c r="F13" s="28">
        <v>188</v>
      </c>
      <c r="G13" s="36">
        <v>133</v>
      </c>
      <c r="H13" s="61" t="s">
        <v>9</v>
      </c>
      <c r="I13" s="27">
        <f t="shared" si="2"/>
        <v>1054</v>
      </c>
      <c r="J13" s="28">
        <v>814</v>
      </c>
      <c r="K13" s="28">
        <v>240</v>
      </c>
      <c r="L13" s="44">
        <f t="shared" si="3"/>
        <v>320</v>
      </c>
      <c r="M13" s="28">
        <v>187</v>
      </c>
      <c r="N13" s="36">
        <v>133</v>
      </c>
      <c r="O13" s="89">
        <f t="shared" si="4"/>
        <v>2</v>
      </c>
      <c r="P13" s="86">
        <f t="shared" si="4"/>
        <v>-4</v>
      </c>
      <c r="Q13" s="101">
        <f t="shared" si="5"/>
        <v>1374</v>
      </c>
    </row>
    <row r="14" spans="1:19" ht="24.95" customHeight="1">
      <c r="A14" s="1" t="s">
        <v>10</v>
      </c>
      <c r="B14" s="27">
        <f t="shared" si="0"/>
        <v>931</v>
      </c>
      <c r="C14" s="28">
        <v>810</v>
      </c>
      <c r="D14" s="28">
        <v>121</v>
      </c>
      <c r="E14" s="44">
        <f t="shared" si="1"/>
        <v>135</v>
      </c>
      <c r="F14" s="28">
        <v>86</v>
      </c>
      <c r="G14" s="36">
        <v>49</v>
      </c>
      <c r="H14" s="61" t="s">
        <v>10</v>
      </c>
      <c r="I14" s="27">
        <f t="shared" si="2"/>
        <v>946</v>
      </c>
      <c r="J14" s="28">
        <v>829</v>
      </c>
      <c r="K14" s="28">
        <v>117</v>
      </c>
      <c r="L14" s="44">
        <f t="shared" si="3"/>
        <v>133</v>
      </c>
      <c r="M14" s="28">
        <v>85</v>
      </c>
      <c r="N14" s="36">
        <v>48</v>
      </c>
      <c r="O14" s="89">
        <f t="shared" si="4"/>
        <v>19</v>
      </c>
      <c r="P14" s="86">
        <f t="shared" si="4"/>
        <v>-4</v>
      </c>
      <c r="Q14" s="101">
        <f t="shared" si="5"/>
        <v>1079</v>
      </c>
    </row>
    <row r="15" spans="1:19" ht="24.95" customHeight="1">
      <c r="A15" s="1" t="s">
        <v>11</v>
      </c>
      <c r="B15" s="27">
        <f t="shared" si="0"/>
        <v>3542</v>
      </c>
      <c r="C15" s="28">
        <v>2980</v>
      </c>
      <c r="D15" s="28">
        <v>562</v>
      </c>
      <c r="E15" s="44">
        <f t="shared" si="1"/>
        <v>382</v>
      </c>
      <c r="F15" s="28">
        <v>255</v>
      </c>
      <c r="G15" s="36">
        <v>127</v>
      </c>
      <c r="H15" s="61" t="s">
        <v>11</v>
      </c>
      <c r="I15" s="27">
        <f t="shared" si="2"/>
        <v>3569</v>
      </c>
      <c r="J15" s="28">
        <v>3010</v>
      </c>
      <c r="K15" s="28">
        <v>559</v>
      </c>
      <c r="L15" s="44">
        <f t="shared" si="3"/>
        <v>389</v>
      </c>
      <c r="M15" s="28">
        <v>258</v>
      </c>
      <c r="N15" s="36">
        <v>131</v>
      </c>
      <c r="O15" s="89">
        <f t="shared" si="4"/>
        <v>30</v>
      </c>
      <c r="P15" s="86">
        <f t="shared" si="4"/>
        <v>-3</v>
      </c>
      <c r="Q15" s="101">
        <f t="shared" si="5"/>
        <v>3958</v>
      </c>
    </row>
    <row r="16" spans="1:19" ht="24.95" customHeight="1">
      <c r="A16" s="1" t="s">
        <v>12</v>
      </c>
      <c r="B16" s="27">
        <f t="shared" si="0"/>
        <v>2941</v>
      </c>
      <c r="C16" s="28">
        <v>2512</v>
      </c>
      <c r="D16" s="28">
        <v>429</v>
      </c>
      <c r="E16" s="44">
        <f t="shared" si="1"/>
        <v>595</v>
      </c>
      <c r="F16" s="28">
        <v>381</v>
      </c>
      <c r="G16" s="36">
        <v>214</v>
      </c>
      <c r="H16" s="61" t="s">
        <v>12</v>
      </c>
      <c r="I16" s="27">
        <f t="shared" si="2"/>
        <v>2977</v>
      </c>
      <c r="J16" s="28">
        <v>2548</v>
      </c>
      <c r="K16" s="28">
        <v>429</v>
      </c>
      <c r="L16" s="44">
        <f t="shared" si="3"/>
        <v>596</v>
      </c>
      <c r="M16" s="28">
        <v>382</v>
      </c>
      <c r="N16" s="36">
        <v>214</v>
      </c>
      <c r="O16" s="89">
        <f t="shared" si="4"/>
        <v>36</v>
      </c>
      <c r="P16" s="86">
        <f t="shared" si="4"/>
        <v>0</v>
      </c>
      <c r="Q16" s="101">
        <f t="shared" si="5"/>
        <v>3573</v>
      </c>
    </row>
    <row r="17" spans="1:18" ht="24.95" customHeight="1">
      <c r="A17" s="1" t="s">
        <v>13</v>
      </c>
      <c r="B17" s="27">
        <f t="shared" si="0"/>
        <v>1659</v>
      </c>
      <c r="C17" s="28">
        <v>1494</v>
      </c>
      <c r="D17" s="28">
        <v>165</v>
      </c>
      <c r="E17" s="44">
        <f t="shared" si="1"/>
        <v>164</v>
      </c>
      <c r="F17" s="28">
        <v>119</v>
      </c>
      <c r="G17" s="36">
        <v>45</v>
      </c>
      <c r="H17" s="61" t="s">
        <v>13</v>
      </c>
      <c r="I17" s="27">
        <f t="shared" si="2"/>
        <v>1685</v>
      </c>
      <c r="J17" s="28">
        <v>1515</v>
      </c>
      <c r="K17" s="28">
        <v>170</v>
      </c>
      <c r="L17" s="44">
        <f t="shared" si="3"/>
        <v>160</v>
      </c>
      <c r="M17" s="28">
        <v>117</v>
      </c>
      <c r="N17" s="36">
        <v>43</v>
      </c>
      <c r="O17" s="89">
        <f t="shared" si="4"/>
        <v>21</v>
      </c>
      <c r="P17" s="86">
        <f t="shared" si="4"/>
        <v>5</v>
      </c>
      <c r="Q17" s="101">
        <f t="shared" si="5"/>
        <v>1845</v>
      </c>
    </row>
    <row r="18" spans="1:18" ht="24.95" customHeight="1">
      <c r="A18" s="1" t="s">
        <v>116</v>
      </c>
      <c r="B18" s="27">
        <f t="shared" si="0"/>
        <v>149</v>
      </c>
      <c r="C18" s="28">
        <v>61</v>
      </c>
      <c r="D18" s="28">
        <v>88</v>
      </c>
      <c r="E18" s="44">
        <f t="shared" si="1"/>
        <v>65</v>
      </c>
      <c r="F18" s="28">
        <v>27</v>
      </c>
      <c r="G18" s="36">
        <v>38</v>
      </c>
      <c r="H18" s="61" t="s">
        <v>116</v>
      </c>
      <c r="I18" s="27">
        <f t="shared" si="2"/>
        <v>151</v>
      </c>
      <c r="J18" s="28">
        <v>64</v>
      </c>
      <c r="K18" s="28">
        <v>87</v>
      </c>
      <c r="L18" s="44">
        <f t="shared" si="3"/>
        <v>62</v>
      </c>
      <c r="M18" s="28">
        <v>26</v>
      </c>
      <c r="N18" s="36">
        <v>36</v>
      </c>
      <c r="O18" s="89">
        <f t="shared" si="4"/>
        <v>3</v>
      </c>
      <c r="P18" s="86">
        <f t="shared" si="4"/>
        <v>-1</v>
      </c>
      <c r="Q18" s="101">
        <f t="shared" si="5"/>
        <v>213</v>
      </c>
    </row>
    <row r="19" spans="1:18" ht="24.95" customHeight="1">
      <c r="A19" s="1" t="s">
        <v>14</v>
      </c>
      <c r="B19" s="27">
        <f t="shared" si="0"/>
        <v>2078</v>
      </c>
      <c r="C19" s="28">
        <v>1674</v>
      </c>
      <c r="D19" s="28">
        <v>404</v>
      </c>
      <c r="E19" s="44">
        <f t="shared" si="1"/>
        <v>150</v>
      </c>
      <c r="F19" s="28">
        <v>92</v>
      </c>
      <c r="G19" s="36">
        <v>58</v>
      </c>
      <c r="H19" s="61" t="s">
        <v>14</v>
      </c>
      <c r="I19" s="27">
        <f t="shared" si="2"/>
        <v>2084</v>
      </c>
      <c r="J19" s="28">
        <v>1678</v>
      </c>
      <c r="K19" s="28">
        <v>406</v>
      </c>
      <c r="L19" s="44">
        <f t="shared" si="3"/>
        <v>150</v>
      </c>
      <c r="M19" s="28">
        <v>92</v>
      </c>
      <c r="N19" s="36">
        <v>58</v>
      </c>
      <c r="O19" s="89">
        <f t="shared" si="4"/>
        <v>4</v>
      </c>
      <c r="P19" s="86">
        <f t="shared" si="4"/>
        <v>2</v>
      </c>
      <c r="Q19" s="101">
        <f t="shared" si="5"/>
        <v>2234</v>
      </c>
      <c r="R19" s="21"/>
    </row>
    <row r="20" spans="1:18" ht="24.95" customHeight="1">
      <c r="A20" s="1" t="s">
        <v>17</v>
      </c>
      <c r="B20" s="27">
        <f t="shared" si="0"/>
        <v>961</v>
      </c>
      <c r="C20" s="28">
        <v>488</v>
      </c>
      <c r="D20" s="28">
        <v>473</v>
      </c>
      <c r="E20" s="44">
        <f t="shared" si="1"/>
        <v>575</v>
      </c>
      <c r="F20" s="28">
        <v>309</v>
      </c>
      <c r="G20" s="36">
        <v>266</v>
      </c>
      <c r="H20" s="61" t="s">
        <v>17</v>
      </c>
      <c r="I20" s="27">
        <f t="shared" si="2"/>
        <v>961</v>
      </c>
      <c r="J20" s="28">
        <v>492</v>
      </c>
      <c r="K20" s="28">
        <v>469</v>
      </c>
      <c r="L20" s="44">
        <f t="shared" si="3"/>
        <v>579</v>
      </c>
      <c r="M20" s="28">
        <v>311</v>
      </c>
      <c r="N20" s="36">
        <v>268</v>
      </c>
      <c r="O20" s="89">
        <f t="shared" si="4"/>
        <v>4</v>
      </c>
      <c r="P20" s="86">
        <f t="shared" si="4"/>
        <v>-4</v>
      </c>
      <c r="Q20" s="101">
        <f t="shared" si="5"/>
        <v>1540</v>
      </c>
    </row>
    <row r="21" spans="1:18" ht="24.95" customHeight="1">
      <c r="A21" s="1" t="s">
        <v>18</v>
      </c>
      <c r="B21" s="27">
        <f t="shared" si="0"/>
        <v>498</v>
      </c>
      <c r="C21" s="28">
        <v>228</v>
      </c>
      <c r="D21" s="28">
        <v>270</v>
      </c>
      <c r="E21" s="44">
        <f t="shared" si="1"/>
        <v>292</v>
      </c>
      <c r="F21" s="28">
        <v>135</v>
      </c>
      <c r="G21" s="36">
        <v>157</v>
      </c>
      <c r="H21" s="61" t="s">
        <v>18</v>
      </c>
      <c r="I21" s="27">
        <f t="shared" si="2"/>
        <v>501</v>
      </c>
      <c r="J21" s="28">
        <v>231</v>
      </c>
      <c r="K21" s="28">
        <v>270</v>
      </c>
      <c r="L21" s="44">
        <f t="shared" si="3"/>
        <v>296</v>
      </c>
      <c r="M21" s="28">
        <v>137</v>
      </c>
      <c r="N21" s="36">
        <v>159</v>
      </c>
      <c r="O21" s="89">
        <f t="shared" si="4"/>
        <v>3</v>
      </c>
      <c r="P21" s="86">
        <f t="shared" si="4"/>
        <v>0</v>
      </c>
      <c r="Q21" s="101">
        <f t="shared" si="5"/>
        <v>797</v>
      </c>
    </row>
    <row r="22" spans="1:18" ht="24.95" customHeight="1">
      <c r="A22" s="1" t="s">
        <v>19</v>
      </c>
      <c r="B22" s="27">
        <f t="shared" si="0"/>
        <v>188</v>
      </c>
      <c r="C22" s="28">
        <v>76</v>
      </c>
      <c r="D22" s="28">
        <v>112</v>
      </c>
      <c r="E22" s="44">
        <f t="shared" si="1"/>
        <v>127</v>
      </c>
      <c r="F22" s="28">
        <v>50</v>
      </c>
      <c r="G22" s="36">
        <v>77</v>
      </c>
      <c r="H22" s="61" t="s">
        <v>19</v>
      </c>
      <c r="I22" s="27">
        <f t="shared" si="2"/>
        <v>186</v>
      </c>
      <c r="J22" s="28">
        <v>75</v>
      </c>
      <c r="K22" s="28">
        <v>111</v>
      </c>
      <c r="L22" s="44">
        <f t="shared" si="3"/>
        <v>124</v>
      </c>
      <c r="M22" s="28">
        <v>50</v>
      </c>
      <c r="N22" s="36">
        <v>74</v>
      </c>
      <c r="O22" s="89">
        <f t="shared" si="4"/>
        <v>-1</v>
      </c>
      <c r="P22" s="86">
        <f t="shared" si="4"/>
        <v>-1</v>
      </c>
      <c r="Q22" s="101">
        <f t="shared" si="5"/>
        <v>310</v>
      </c>
    </row>
    <row r="23" spans="1:18" ht="24.95" customHeight="1">
      <c r="A23" s="1" t="s">
        <v>20</v>
      </c>
      <c r="B23" s="27">
        <f t="shared" si="0"/>
        <v>252</v>
      </c>
      <c r="C23" s="28">
        <v>147</v>
      </c>
      <c r="D23" s="28">
        <v>105</v>
      </c>
      <c r="E23" s="44">
        <f t="shared" si="1"/>
        <v>55</v>
      </c>
      <c r="F23" s="28">
        <v>26</v>
      </c>
      <c r="G23" s="36">
        <v>29</v>
      </c>
      <c r="H23" s="61" t="s">
        <v>20</v>
      </c>
      <c r="I23" s="27">
        <f t="shared" si="2"/>
        <v>257</v>
      </c>
      <c r="J23" s="28">
        <v>152</v>
      </c>
      <c r="K23" s="28">
        <v>105</v>
      </c>
      <c r="L23" s="44">
        <f t="shared" si="3"/>
        <v>59</v>
      </c>
      <c r="M23" s="28">
        <v>29</v>
      </c>
      <c r="N23" s="36">
        <v>30</v>
      </c>
      <c r="O23" s="89">
        <f t="shared" si="4"/>
        <v>5</v>
      </c>
      <c r="P23" s="86">
        <f t="shared" si="4"/>
        <v>0</v>
      </c>
      <c r="Q23" s="101">
        <f t="shared" si="5"/>
        <v>316</v>
      </c>
    </row>
    <row r="24" spans="1:18" ht="24.95" customHeight="1">
      <c r="A24" s="1" t="s">
        <v>21</v>
      </c>
      <c r="B24" s="27">
        <f t="shared" si="0"/>
        <v>237</v>
      </c>
      <c r="C24" s="28">
        <v>126</v>
      </c>
      <c r="D24" s="28">
        <v>111</v>
      </c>
      <c r="E24" s="44">
        <f t="shared" si="1"/>
        <v>56</v>
      </c>
      <c r="F24" s="28">
        <v>26</v>
      </c>
      <c r="G24" s="36">
        <v>30</v>
      </c>
      <c r="H24" s="61" t="s">
        <v>21</v>
      </c>
      <c r="I24" s="27">
        <f t="shared" si="2"/>
        <v>237</v>
      </c>
      <c r="J24" s="28">
        <v>127</v>
      </c>
      <c r="K24" s="28">
        <v>110</v>
      </c>
      <c r="L24" s="44">
        <f t="shared" si="3"/>
        <v>60</v>
      </c>
      <c r="M24" s="28">
        <v>27</v>
      </c>
      <c r="N24" s="36">
        <v>33</v>
      </c>
      <c r="O24" s="89">
        <f t="shared" si="4"/>
        <v>1</v>
      </c>
      <c r="P24" s="86">
        <f t="shared" si="4"/>
        <v>-1</v>
      </c>
      <c r="Q24" s="101">
        <f t="shared" si="5"/>
        <v>297</v>
      </c>
    </row>
    <row r="25" spans="1:18" ht="24.95" customHeight="1">
      <c r="A25" s="1" t="s">
        <v>22</v>
      </c>
      <c r="B25" s="27">
        <f t="shared" si="0"/>
        <v>703</v>
      </c>
      <c r="C25" s="28">
        <v>420</v>
      </c>
      <c r="D25" s="28">
        <v>283</v>
      </c>
      <c r="E25" s="44">
        <f t="shared" si="1"/>
        <v>191</v>
      </c>
      <c r="F25" s="28">
        <v>96</v>
      </c>
      <c r="G25" s="36">
        <v>95</v>
      </c>
      <c r="H25" s="61" t="s">
        <v>22</v>
      </c>
      <c r="I25" s="27">
        <f t="shared" si="2"/>
        <v>695</v>
      </c>
      <c r="J25" s="28">
        <v>415</v>
      </c>
      <c r="K25" s="28">
        <v>280</v>
      </c>
      <c r="L25" s="44">
        <f t="shared" si="3"/>
        <v>189</v>
      </c>
      <c r="M25" s="28">
        <v>97</v>
      </c>
      <c r="N25" s="36">
        <v>92</v>
      </c>
      <c r="O25" s="89">
        <f t="shared" si="4"/>
        <v>-5</v>
      </c>
      <c r="P25" s="86">
        <f t="shared" si="4"/>
        <v>-3</v>
      </c>
      <c r="Q25" s="101">
        <f t="shared" si="5"/>
        <v>884</v>
      </c>
    </row>
    <row r="26" spans="1:18" ht="24.95" customHeight="1">
      <c r="A26" s="1" t="s">
        <v>23</v>
      </c>
      <c r="B26" s="27">
        <f t="shared" si="0"/>
        <v>799</v>
      </c>
      <c r="C26" s="28">
        <v>435</v>
      </c>
      <c r="D26" s="28">
        <v>364</v>
      </c>
      <c r="E26" s="44">
        <f t="shared" si="1"/>
        <v>170</v>
      </c>
      <c r="F26" s="28">
        <v>81</v>
      </c>
      <c r="G26" s="36">
        <v>89</v>
      </c>
      <c r="H26" s="61" t="s">
        <v>23</v>
      </c>
      <c r="I26" s="27">
        <f t="shared" si="2"/>
        <v>802</v>
      </c>
      <c r="J26" s="28">
        <v>439</v>
      </c>
      <c r="K26" s="28">
        <v>363</v>
      </c>
      <c r="L26" s="44">
        <f t="shared" si="3"/>
        <v>170</v>
      </c>
      <c r="M26" s="28">
        <v>80</v>
      </c>
      <c r="N26" s="36">
        <v>90</v>
      </c>
      <c r="O26" s="89">
        <f t="shared" si="4"/>
        <v>4</v>
      </c>
      <c r="P26" s="86">
        <f t="shared" si="4"/>
        <v>-1</v>
      </c>
      <c r="Q26" s="101">
        <f t="shared" si="5"/>
        <v>972</v>
      </c>
    </row>
    <row r="27" spans="1:18" ht="24.95" customHeight="1">
      <c r="A27" s="1" t="s">
        <v>24</v>
      </c>
      <c r="B27" s="27">
        <f t="shared" si="0"/>
        <v>191</v>
      </c>
      <c r="C27" s="28">
        <v>78</v>
      </c>
      <c r="D27" s="28">
        <v>113</v>
      </c>
      <c r="E27" s="44">
        <f t="shared" si="1"/>
        <v>73</v>
      </c>
      <c r="F27" s="28">
        <v>26</v>
      </c>
      <c r="G27" s="36">
        <v>47</v>
      </c>
      <c r="H27" s="61" t="s">
        <v>24</v>
      </c>
      <c r="I27" s="27">
        <f t="shared" si="2"/>
        <v>187</v>
      </c>
      <c r="J27" s="28">
        <v>73</v>
      </c>
      <c r="K27" s="28">
        <v>114</v>
      </c>
      <c r="L27" s="44">
        <f t="shared" si="3"/>
        <v>77</v>
      </c>
      <c r="M27" s="28">
        <v>28</v>
      </c>
      <c r="N27" s="36">
        <v>49</v>
      </c>
      <c r="O27" s="89">
        <f t="shared" si="4"/>
        <v>-5</v>
      </c>
      <c r="P27" s="86">
        <f t="shared" si="4"/>
        <v>1</v>
      </c>
      <c r="Q27" s="101">
        <f t="shared" si="5"/>
        <v>264</v>
      </c>
    </row>
    <row r="28" spans="1:18" ht="24.95" customHeight="1">
      <c r="A28" s="1" t="s">
        <v>25</v>
      </c>
      <c r="B28" s="27">
        <f t="shared" si="0"/>
        <v>236</v>
      </c>
      <c r="C28" s="28">
        <v>78</v>
      </c>
      <c r="D28" s="28">
        <v>158</v>
      </c>
      <c r="E28" s="44">
        <f t="shared" si="1"/>
        <v>77</v>
      </c>
      <c r="F28" s="28">
        <v>33</v>
      </c>
      <c r="G28" s="36">
        <v>44</v>
      </c>
      <c r="H28" s="61" t="s">
        <v>25</v>
      </c>
      <c r="I28" s="27">
        <f t="shared" si="2"/>
        <v>234</v>
      </c>
      <c r="J28" s="28">
        <v>74</v>
      </c>
      <c r="K28" s="28">
        <v>160</v>
      </c>
      <c r="L28" s="44">
        <f t="shared" si="3"/>
        <v>81</v>
      </c>
      <c r="M28" s="28">
        <v>34</v>
      </c>
      <c r="N28" s="36">
        <v>47</v>
      </c>
      <c r="O28" s="89">
        <f t="shared" si="4"/>
        <v>-4</v>
      </c>
      <c r="P28" s="86">
        <f t="shared" si="4"/>
        <v>2</v>
      </c>
      <c r="Q28" s="101">
        <f t="shared" si="5"/>
        <v>315</v>
      </c>
    </row>
    <row r="29" spans="1:18" ht="24.95" customHeight="1">
      <c r="A29" s="1" t="s">
        <v>67</v>
      </c>
      <c r="B29" s="27">
        <f t="shared" si="0"/>
        <v>122</v>
      </c>
      <c r="C29" s="28">
        <v>39</v>
      </c>
      <c r="D29" s="28">
        <v>83</v>
      </c>
      <c r="E29" s="44">
        <f t="shared" si="1"/>
        <v>106</v>
      </c>
      <c r="F29" s="28">
        <v>42</v>
      </c>
      <c r="G29" s="36">
        <v>64</v>
      </c>
      <c r="H29" s="61" t="s">
        <v>67</v>
      </c>
      <c r="I29" s="27">
        <f t="shared" si="2"/>
        <v>124</v>
      </c>
      <c r="J29" s="28">
        <v>40</v>
      </c>
      <c r="K29" s="28">
        <v>84</v>
      </c>
      <c r="L29" s="44">
        <f t="shared" si="3"/>
        <v>108</v>
      </c>
      <c r="M29" s="28">
        <v>43</v>
      </c>
      <c r="N29" s="36">
        <v>65</v>
      </c>
      <c r="O29" s="89">
        <f t="shared" si="4"/>
        <v>1</v>
      </c>
      <c r="P29" s="86">
        <f t="shared" si="4"/>
        <v>1</v>
      </c>
      <c r="Q29" s="101">
        <f t="shared" si="5"/>
        <v>232</v>
      </c>
    </row>
    <row r="30" spans="1:18" ht="27" customHeight="1">
      <c r="A30" s="1" t="s">
        <v>118</v>
      </c>
      <c r="B30" s="27">
        <f t="shared" si="0"/>
        <v>421</v>
      </c>
      <c r="C30" s="28">
        <v>184</v>
      </c>
      <c r="D30" s="28">
        <v>237</v>
      </c>
      <c r="E30" s="44">
        <f t="shared" si="1"/>
        <v>139</v>
      </c>
      <c r="F30" s="28">
        <v>58</v>
      </c>
      <c r="G30" s="36">
        <v>81</v>
      </c>
      <c r="H30" s="62" t="s">
        <v>114</v>
      </c>
      <c r="I30" s="27">
        <f t="shared" si="2"/>
        <v>434</v>
      </c>
      <c r="J30" s="28">
        <v>192</v>
      </c>
      <c r="K30" s="28">
        <v>242</v>
      </c>
      <c r="L30" s="44">
        <f t="shared" si="3"/>
        <v>137</v>
      </c>
      <c r="M30" s="28">
        <v>58</v>
      </c>
      <c r="N30" s="36">
        <v>79</v>
      </c>
      <c r="O30" s="89">
        <f t="shared" si="4"/>
        <v>8</v>
      </c>
      <c r="P30" s="86">
        <f t="shared" si="4"/>
        <v>5</v>
      </c>
      <c r="Q30" s="101">
        <f t="shared" si="5"/>
        <v>571</v>
      </c>
    </row>
    <row r="31" spans="1:18" ht="27" customHeight="1">
      <c r="A31" s="1" t="s">
        <v>119</v>
      </c>
      <c r="B31" s="27">
        <f t="shared" si="0"/>
        <v>568</v>
      </c>
      <c r="C31" s="28">
        <v>378</v>
      </c>
      <c r="D31" s="28">
        <v>190</v>
      </c>
      <c r="E31" s="44">
        <f t="shared" si="1"/>
        <v>147</v>
      </c>
      <c r="F31" s="28">
        <v>66</v>
      </c>
      <c r="G31" s="36">
        <v>81</v>
      </c>
      <c r="H31" s="62" t="s">
        <v>115</v>
      </c>
      <c r="I31" s="27">
        <f t="shared" si="2"/>
        <v>568</v>
      </c>
      <c r="J31" s="28">
        <v>383</v>
      </c>
      <c r="K31" s="28">
        <v>185</v>
      </c>
      <c r="L31" s="44">
        <f t="shared" si="3"/>
        <v>145</v>
      </c>
      <c r="M31" s="28">
        <v>68</v>
      </c>
      <c r="N31" s="36">
        <v>77</v>
      </c>
      <c r="O31" s="89">
        <f t="shared" si="4"/>
        <v>5</v>
      </c>
      <c r="P31" s="86">
        <f t="shared" si="4"/>
        <v>-5</v>
      </c>
      <c r="Q31" s="101">
        <f t="shared" si="5"/>
        <v>713</v>
      </c>
    </row>
    <row r="32" spans="1:18" ht="27" customHeight="1">
      <c r="A32" s="1" t="s">
        <v>142</v>
      </c>
      <c r="B32" s="27">
        <f t="shared" si="0"/>
        <v>344</v>
      </c>
      <c r="C32" s="28">
        <v>112</v>
      </c>
      <c r="D32" s="28">
        <v>232</v>
      </c>
      <c r="E32" s="44">
        <f t="shared" si="1"/>
        <v>200</v>
      </c>
      <c r="F32" s="28">
        <v>75</v>
      </c>
      <c r="G32" s="36">
        <v>125</v>
      </c>
      <c r="H32" s="62" t="s">
        <v>142</v>
      </c>
      <c r="I32" s="27">
        <f t="shared" si="2"/>
        <v>340</v>
      </c>
      <c r="J32" s="28">
        <v>110</v>
      </c>
      <c r="K32" s="28">
        <v>230</v>
      </c>
      <c r="L32" s="44">
        <f t="shared" si="3"/>
        <v>202</v>
      </c>
      <c r="M32" s="28">
        <v>75</v>
      </c>
      <c r="N32" s="36">
        <v>127</v>
      </c>
      <c r="O32" s="89">
        <f t="shared" si="4"/>
        <v>-2</v>
      </c>
      <c r="P32" s="86">
        <f t="shared" si="4"/>
        <v>-2</v>
      </c>
      <c r="Q32" s="101">
        <f t="shared" si="5"/>
        <v>542</v>
      </c>
    </row>
    <row r="33" spans="1:17" ht="27" customHeight="1" thickBot="1">
      <c r="A33" s="28" t="s">
        <v>146</v>
      </c>
      <c r="B33" s="64">
        <f t="shared" si="0"/>
        <v>154</v>
      </c>
      <c r="C33" s="38">
        <v>56</v>
      </c>
      <c r="D33" s="38">
        <v>98</v>
      </c>
      <c r="E33" s="103">
        <f t="shared" si="1"/>
        <v>71</v>
      </c>
      <c r="F33" s="38">
        <v>35</v>
      </c>
      <c r="G33" s="39">
        <v>36</v>
      </c>
      <c r="H33" s="63" t="s">
        <v>146</v>
      </c>
      <c r="I33" s="64">
        <f t="shared" si="2"/>
        <v>155</v>
      </c>
      <c r="J33" s="38">
        <v>56</v>
      </c>
      <c r="K33" s="38">
        <v>99</v>
      </c>
      <c r="L33" s="103">
        <f t="shared" si="3"/>
        <v>69</v>
      </c>
      <c r="M33" s="38">
        <v>34</v>
      </c>
      <c r="N33" s="39">
        <v>35</v>
      </c>
      <c r="O33" s="89">
        <f t="shared" si="4"/>
        <v>0</v>
      </c>
      <c r="P33" s="86">
        <f t="shared" si="4"/>
        <v>1</v>
      </c>
      <c r="Q33" s="101">
        <f t="shared" si="5"/>
        <v>224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dimension ref="A1:S35"/>
  <sheetViews>
    <sheetView topLeftCell="A4" workbookViewId="0">
      <selection activeCell="I5" sqref="I5:N33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194</v>
      </c>
      <c r="C3" s="200"/>
      <c r="D3" s="200"/>
      <c r="E3" s="200"/>
      <c r="F3" s="200"/>
      <c r="G3" s="172"/>
      <c r="H3" s="187" t="s">
        <v>27</v>
      </c>
      <c r="I3" s="191" t="s">
        <v>195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08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35845</v>
      </c>
      <c r="C5" s="44">
        <f>SUM(C6:C33)</f>
        <v>25168</v>
      </c>
      <c r="D5" s="44">
        <f>SUM(D6:D33)</f>
        <v>10677</v>
      </c>
      <c r="E5" s="44">
        <f>F5+G5</f>
        <v>12327</v>
      </c>
      <c r="F5" s="44">
        <f>SUM(F6:F33)</f>
        <v>6686</v>
      </c>
      <c r="G5" s="45">
        <f>SUM(G6:G33)</f>
        <v>5641</v>
      </c>
      <c r="H5" s="59" t="s">
        <v>26</v>
      </c>
      <c r="I5" s="27">
        <f>J5+K5</f>
        <v>36216</v>
      </c>
      <c r="J5" s="44">
        <f>SUM(J6:J33)</f>
        <v>25501</v>
      </c>
      <c r="K5" s="44">
        <f>SUM(K6:K33)</f>
        <v>10715</v>
      </c>
      <c r="L5" s="44">
        <f>M5+N5</f>
        <v>12380</v>
      </c>
      <c r="M5" s="44">
        <f>SUM(M6:M33)</f>
        <v>6717</v>
      </c>
      <c r="N5" s="45">
        <f>SUM(N6:N33)</f>
        <v>5663</v>
      </c>
      <c r="O5" s="33">
        <f>J5-C5</f>
        <v>333</v>
      </c>
      <c r="P5" s="25">
        <f>K5-D5</f>
        <v>38</v>
      </c>
      <c r="Q5" s="100">
        <f>I5+L5</f>
        <v>48596</v>
      </c>
      <c r="R5" s="67"/>
      <c r="S5" s="67"/>
    </row>
    <row r="6" spans="1:19" ht="24.95" customHeight="1">
      <c r="A6" s="1" t="s">
        <v>3</v>
      </c>
      <c r="B6" s="27">
        <f t="shared" ref="B6:B33" si="0">C6+D6</f>
        <v>2262</v>
      </c>
      <c r="C6" s="28">
        <v>1338</v>
      </c>
      <c r="D6" s="28">
        <v>924</v>
      </c>
      <c r="E6" s="44">
        <f t="shared" ref="E6:E33" si="1">F6+G6</f>
        <v>517</v>
      </c>
      <c r="F6" s="28">
        <v>252</v>
      </c>
      <c r="G6" s="36">
        <v>265</v>
      </c>
      <c r="H6" s="61" t="s">
        <v>3</v>
      </c>
      <c r="I6" s="27">
        <f t="shared" ref="I6:I33" si="2">J6+K6</f>
        <v>2255</v>
      </c>
      <c r="J6" s="28">
        <v>1330</v>
      </c>
      <c r="K6" s="28">
        <v>925</v>
      </c>
      <c r="L6" s="44">
        <f t="shared" ref="L6:L33" si="3">M6+N6</f>
        <v>514</v>
      </c>
      <c r="M6" s="28">
        <v>252</v>
      </c>
      <c r="N6" s="36">
        <v>262</v>
      </c>
      <c r="O6" s="89">
        <f t="shared" ref="O6:P33" si="4">J6-C6</f>
        <v>-8</v>
      </c>
      <c r="P6" s="86">
        <f t="shared" si="4"/>
        <v>1</v>
      </c>
      <c r="Q6" s="101">
        <f>I6+L6</f>
        <v>2769</v>
      </c>
    </row>
    <row r="7" spans="1:19" ht="24.95" customHeight="1">
      <c r="A7" s="1" t="s">
        <v>4</v>
      </c>
      <c r="B7" s="27">
        <f t="shared" si="0"/>
        <v>2275</v>
      </c>
      <c r="C7" s="28">
        <v>1626</v>
      </c>
      <c r="D7" s="28">
        <v>649</v>
      </c>
      <c r="E7" s="44">
        <f t="shared" si="1"/>
        <v>1145</v>
      </c>
      <c r="F7" s="28">
        <v>644</v>
      </c>
      <c r="G7" s="36">
        <v>501</v>
      </c>
      <c r="H7" s="61" t="s">
        <v>4</v>
      </c>
      <c r="I7" s="27">
        <f t="shared" si="2"/>
        <v>2305</v>
      </c>
      <c r="J7" s="28">
        <v>1654</v>
      </c>
      <c r="K7" s="28">
        <v>651</v>
      </c>
      <c r="L7" s="44">
        <f t="shared" si="3"/>
        <v>1145</v>
      </c>
      <c r="M7" s="28">
        <v>642</v>
      </c>
      <c r="N7" s="36">
        <v>503</v>
      </c>
      <c r="O7" s="89">
        <f t="shared" si="4"/>
        <v>28</v>
      </c>
      <c r="P7" s="86">
        <f t="shared" si="4"/>
        <v>2</v>
      </c>
      <c r="Q7" s="101">
        <f t="shared" ref="Q7:Q33" si="5">I7+L7</f>
        <v>3450</v>
      </c>
    </row>
    <row r="8" spans="1:19" ht="24.95" customHeight="1">
      <c r="A8" s="1" t="s">
        <v>5</v>
      </c>
      <c r="B8" s="27">
        <f t="shared" si="0"/>
        <v>7614</v>
      </c>
      <c r="C8" s="28">
        <v>4635</v>
      </c>
      <c r="D8" s="28">
        <v>2979</v>
      </c>
      <c r="E8" s="44">
        <f t="shared" si="1"/>
        <v>4870</v>
      </c>
      <c r="F8" s="28">
        <v>2591</v>
      </c>
      <c r="G8" s="36">
        <v>2279</v>
      </c>
      <c r="H8" s="61" t="s">
        <v>5</v>
      </c>
      <c r="I8" s="27">
        <f t="shared" si="2"/>
        <v>7703</v>
      </c>
      <c r="J8" s="28">
        <v>4717</v>
      </c>
      <c r="K8" s="28">
        <v>2986</v>
      </c>
      <c r="L8" s="44">
        <f t="shared" si="3"/>
        <v>4891</v>
      </c>
      <c r="M8" s="28">
        <v>2599</v>
      </c>
      <c r="N8" s="36">
        <v>2292</v>
      </c>
      <c r="O8" s="89">
        <f t="shared" si="4"/>
        <v>82</v>
      </c>
      <c r="P8" s="86">
        <f t="shared" si="4"/>
        <v>7</v>
      </c>
      <c r="Q8" s="101">
        <f t="shared" si="5"/>
        <v>12594</v>
      </c>
    </row>
    <row r="9" spans="1:19" ht="24.95" customHeight="1">
      <c r="A9" s="1" t="s">
        <v>61</v>
      </c>
      <c r="B9" s="27">
        <f t="shared" si="0"/>
        <v>2968</v>
      </c>
      <c r="C9" s="28">
        <v>2026</v>
      </c>
      <c r="D9" s="28">
        <v>942</v>
      </c>
      <c r="E9" s="44">
        <f t="shared" si="1"/>
        <v>1286</v>
      </c>
      <c r="F9" s="28">
        <v>720</v>
      </c>
      <c r="G9" s="36">
        <v>566</v>
      </c>
      <c r="H9" s="61" t="s">
        <v>61</v>
      </c>
      <c r="I9" s="27">
        <f t="shared" si="2"/>
        <v>3021</v>
      </c>
      <c r="J9" s="28">
        <v>2068</v>
      </c>
      <c r="K9" s="28">
        <v>953</v>
      </c>
      <c r="L9" s="44">
        <f t="shared" si="3"/>
        <v>1302</v>
      </c>
      <c r="M9" s="28">
        <v>728</v>
      </c>
      <c r="N9" s="36">
        <v>574</v>
      </c>
      <c r="O9" s="89">
        <f t="shared" si="4"/>
        <v>42</v>
      </c>
      <c r="P9" s="86">
        <f t="shared" si="4"/>
        <v>11</v>
      </c>
      <c r="Q9" s="101">
        <f t="shared" si="5"/>
        <v>4323</v>
      </c>
    </row>
    <row r="10" spans="1:19" ht="24.95" customHeight="1">
      <c r="A10" s="1" t="s">
        <v>6</v>
      </c>
      <c r="B10" s="27">
        <f t="shared" si="0"/>
        <v>108</v>
      </c>
      <c r="C10" s="28">
        <v>63</v>
      </c>
      <c r="D10" s="28">
        <v>45</v>
      </c>
      <c r="E10" s="44">
        <f t="shared" si="1"/>
        <v>56</v>
      </c>
      <c r="F10" s="28">
        <v>27</v>
      </c>
      <c r="G10" s="36">
        <v>29</v>
      </c>
      <c r="H10" s="61" t="s">
        <v>6</v>
      </c>
      <c r="I10" s="27">
        <f t="shared" si="2"/>
        <v>113</v>
      </c>
      <c r="J10" s="28">
        <v>66</v>
      </c>
      <c r="K10" s="28">
        <v>47</v>
      </c>
      <c r="L10" s="44">
        <f t="shared" si="3"/>
        <v>57</v>
      </c>
      <c r="M10" s="28">
        <v>28</v>
      </c>
      <c r="N10" s="36">
        <v>29</v>
      </c>
      <c r="O10" s="89">
        <f t="shared" si="4"/>
        <v>3</v>
      </c>
      <c r="P10" s="86">
        <f t="shared" si="4"/>
        <v>2</v>
      </c>
      <c r="Q10" s="101">
        <f t="shared" si="5"/>
        <v>170</v>
      </c>
    </row>
    <row r="11" spans="1:19" ht="24.95" customHeight="1">
      <c r="A11" s="1" t="s">
        <v>7</v>
      </c>
      <c r="B11" s="27">
        <f t="shared" si="0"/>
        <v>490</v>
      </c>
      <c r="C11" s="28">
        <v>370</v>
      </c>
      <c r="D11" s="28">
        <v>120</v>
      </c>
      <c r="E11" s="44">
        <f t="shared" si="1"/>
        <v>76</v>
      </c>
      <c r="F11" s="28">
        <v>42</v>
      </c>
      <c r="G11" s="36">
        <v>34</v>
      </c>
      <c r="H11" s="61" t="s">
        <v>7</v>
      </c>
      <c r="I11" s="27">
        <f t="shared" si="2"/>
        <v>493</v>
      </c>
      <c r="J11" s="28">
        <v>372</v>
      </c>
      <c r="K11" s="28">
        <v>121</v>
      </c>
      <c r="L11" s="44">
        <f t="shared" si="3"/>
        <v>73</v>
      </c>
      <c r="M11" s="28">
        <v>41</v>
      </c>
      <c r="N11" s="36">
        <v>32</v>
      </c>
      <c r="O11" s="89">
        <f t="shared" si="4"/>
        <v>2</v>
      </c>
      <c r="P11" s="86">
        <f t="shared" si="4"/>
        <v>1</v>
      </c>
      <c r="Q11" s="101">
        <f t="shared" si="5"/>
        <v>566</v>
      </c>
    </row>
    <row r="12" spans="1:19" ht="24.95" customHeight="1">
      <c r="A12" s="1" t="s">
        <v>8</v>
      </c>
      <c r="B12" s="27">
        <f t="shared" si="0"/>
        <v>1981</v>
      </c>
      <c r="C12" s="28">
        <v>1793</v>
      </c>
      <c r="D12" s="28">
        <v>188</v>
      </c>
      <c r="E12" s="44">
        <f t="shared" si="1"/>
        <v>271</v>
      </c>
      <c r="F12" s="28">
        <v>192</v>
      </c>
      <c r="G12" s="36">
        <v>79</v>
      </c>
      <c r="H12" s="61" t="s">
        <v>8</v>
      </c>
      <c r="I12" s="27">
        <f t="shared" si="2"/>
        <v>2020</v>
      </c>
      <c r="J12" s="28">
        <v>1831</v>
      </c>
      <c r="K12" s="28">
        <v>189</v>
      </c>
      <c r="L12" s="44">
        <f t="shared" si="3"/>
        <v>272</v>
      </c>
      <c r="M12" s="28">
        <v>190</v>
      </c>
      <c r="N12" s="36">
        <v>82</v>
      </c>
      <c r="O12" s="89">
        <f t="shared" si="4"/>
        <v>38</v>
      </c>
      <c r="P12" s="86">
        <f t="shared" si="4"/>
        <v>1</v>
      </c>
      <c r="Q12" s="101">
        <f t="shared" si="5"/>
        <v>2292</v>
      </c>
    </row>
    <row r="13" spans="1:19" ht="24.95" customHeight="1">
      <c r="A13" s="1" t="s">
        <v>9</v>
      </c>
      <c r="B13" s="27">
        <f t="shared" si="0"/>
        <v>1054</v>
      </c>
      <c r="C13" s="28">
        <v>814</v>
      </c>
      <c r="D13" s="28">
        <v>240</v>
      </c>
      <c r="E13" s="44">
        <f t="shared" si="1"/>
        <v>320</v>
      </c>
      <c r="F13" s="28">
        <v>187</v>
      </c>
      <c r="G13" s="36">
        <v>133</v>
      </c>
      <c r="H13" s="61" t="s">
        <v>9</v>
      </c>
      <c r="I13" s="27">
        <f t="shared" si="2"/>
        <v>1055</v>
      </c>
      <c r="J13" s="28">
        <v>814</v>
      </c>
      <c r="K13" s="28">
        <v>241</v>
      </c>
      <c r="L13" s="44">
        <f t="shared" si="3"/>
        <v>324</v>
      </c>
      <c r="M13" s="28">
        <v>190</v>
      </c>
      <c r="N13" s="36">
        <v>134</v>
      </c>
      <c r="O13" s="89">
        <f t="shared" si="4"/>
        <v>0</v>
      </c>
      <c r="P13" s="86">
        <f t="shared" si="4"/>
        <v>1</v>
      </c>
      <c r="Q13" s="101">
        <f t="shared" si="5"/>
        <v>1379</v>
      </c>
    </row>
    <row r="14" spans="1:19" ht="24.95" customHeight="1">
      <c r="A14" s="1" t="s">
        <v>10</v>
      </c>
      <c r="B14" s="27">
        <f t="shared" si="0"/>
        <v>946</v>
      </c>
      <c r="C14" s="28">
        <v>829</v>
      </c>
      <c r="D14" s="28">
        <v>117</v>
      </c>
      <c r="E14" s="44">
        <f t="shared" si="1"/>
        <v>133</v>
      </c>
      <c r="F14" s="28">
        <v>85</v>
      </c>
      <c r="G14" s="36">
        <v>48</v>
      </c>
      <c r="H14" s="61" t="s">
        <v>10</v>
      </c>
      <c r="I14" s="27">
        <f t="shared" si="2"/>
        <v>966</v>
      </c>
      <c r="J14" s="28">
        <v>844</v>
      </c>
      <c r="K14" s="28">
        <v>122</v>
      </c>
      <c r="L14" s="44">
        <f t="shared" si="3"/>
        <v>132</v>
      </c>
      <c r="M14" s="28">
        <v>85</v>
      </c>
      <c r="N14" s="36">
        <v>47</v>
      </c>
      <c r="O14" s="89">
        <f t="shared" si="4"/>
        <v>15</v>
      </c>
      <c r="P14" s="86">
        <f t="shared" si="4"/>
        <v>5</v>
      </c>
      <c r="Q14" s="101">
        <f t="shared" si="5"/>
        <v>1098</v>
      </c>
    </row>
    <row r="15" spans="1:19" ht="24.95" customHeight="1">
      <c r="A15" s="1" t="s">
        <v>11</v>
      </c>
      <c r="B15" s="27">
        <f t="shared" si="0"/>
        <v>3569</v>
      </c>
      <c r="C15" s="28">
        <v>3010</v>
      </c>
      <c r="D15" s="28">
        <v>559</v>
      </c>
      <c r="E15" s="44">
        <f t="shared" si="1"/>
        <v>389</v>
      </c>
      <c r="F15" s="28">
        <v>258</v>
      </c>
      <c r="G15" s="36">
        <v>131</v>
      </c>
      <c r="H15" s="61" t="s">
        <v>11</v>
      </c>
      <c r="I15" s="27">
        <f t="shared" si="2"/>
        <v>3612</v>
      </c>
      <c r="J15" s="28">
        <v>3057</v>
      </c>
      <c r="K15" s="28">
        <v>555</v>
      </c>
      <c r="L15" s="44">
        <f t="shared" si="3"/>
        <v>391</v>
      </c>
      <c r="M15" s="28">
        <v>260</v>
      </c>
      <c r="N15" s="36">
        <v>131</v>
      </c>
      <c r="O15" s="89">
        <f t="shared" si="4"/>
        <v>47</v>
      </c>
      <c r="P15" s="86">
        <f t="shared" si="4"/>
        <v>-4</v>
      </c>
      <c r="Q15" s="101">
        <f t="shared" si="5"/>
        <v>4003</v>
      </c>
    </row>
    <row r="16" spans="1:19" ht="24.95" customHeight="1">
      <c r="A16" s="1" t="s">
        <v>12</v>
      </c>
      <c r="B16" s="27">
        <f t="shared" si="0"/>
        <v>2977</v>
      </c>
      <c r="C16" s="28">
        <v>2548</v>
      </c>
      <c r="D16" s="28">
        <v>429</v>
      </c>
      <c r="E16" s="44">
        <f t="shared" si="1"/>
        <v>596</v>
      </c>
      <c r="F16" s="28">
        <v>382</v>
      </c>
      <c r="G16" s="36">
        <v>214</v>
      </c>
      <c r="H16" s="61" t="s">
        <v>12</v>
      </c>
      <c r="I16" s="27">
        <f t="shared" si="2"/>
        <v>3003</v>
      </c>
      <c r="J16" s="28">
        <v>2572</v>
      </c>
      <c r="K16" s="28">
        <v>431</v>
      </c>
      <c r="L16" s="44">
        <f t="shared" si="3"/>
        <v>600</v>
      </c>
      <c r="M16" s="28">
        <v>384</v>
      </c>
      <c r="N16" s="36">
        <v>216</v>
      </c>
      <c r="O16" s="89">
        <f t="shared" si="4"/>
        <v>24</v>
      </c>
      <c r="P16" s="86">
        <f t="shared" si="4"/>
        <v>2</v>
      </c>
      <c r="Q16" s="101">
        <f t="shared" si="5"/>
        <v>3603</v>
      </c>
    </row>
    <row r="17" spans="1:18" ht="24.95" customHeight="1">
      <c r="A17" s="1" t="s">
        <v>13</v>
      </c>
      <c r="B17" s="27">
        <f t="shared" si="0"/>
        <v>1685</v>
      </c>
      <c r="C17" s="28">
        <v>1515</v>
      </c>
      <c r="D17" s="28">
        <v>170</v>
      </c>
      <c r="E17" s="44">
        <f t="shared" si="1"/>
        <v>160</v>
      </c>
      <c r="F17" s="28">
        <v>117</v>
      </c>
      <c r="G17" s="36">
        <v>43</v>
      </c>
      <c r="H17" s="61" t="s">
        <v>13</v>
      </c>
      <c r="I17" s="27">
        <f t="shared" si="2"/>
        <v>1712</v>
      </c>
      <c r="J17" s="28">
        <v>1536</v>
      </c>
      <c r="K17" s="28">
        <v>176</v>
      </c>
      <c r="L17" s="44">
        <f t="shared" si="3"/>
        <v>161</v>
      </c>
      <c r="M17" s="28">
        <v>117</v>
      </c>
      <c r="N17" s="36">
        <v>44</v>
      </c>
      <c r="O17" s="89">
        <f t="shared" si="4"/>
        <v>21</v>
      </c>
      <c r="P17" s="86">
        <f t="shared" si="4"/>
        <v>6</v>
      </c>
      <c r="Q17" s="101">
        <f t="shared" si="5"/>
        <v>1873</v>
      </c>
    </row>
    <row r="18" spans="1:18" ht="24.95" customHeight="1">
      <c r="A18" s="1" t="s">
        <v>116</v>
      </c>
      <c r="B18" s="27">
        <f t="shared" si="0"/>
        <v>151</v>
      </c>
      <c r="C18" s="28">
        <v>64</v>
      </c>
      <c r="D18" s="28">
        <v>87</v>
      </c>
      <c r="E18" s="44">
        <f t="shared" si="1"/>
        <v>62</v>
      </c>
      <c r="F18" s="28">
        <v>26</v>
      </c>
      <c r="G18" s="36">
        <v>36</v>
      </c>
      <c r="H18" s="61" t="s">
        <v>116</v>
      </c>
      <c r="I18" s="27">
        <f t="shared" si="2"/>
        <v>152</v>
      </c>
      <c r="J18" s="28">
        <v>63</v>
      </c>
      <c r="K18" s="28">
        <v>89</v>
      </c>
      <c r="L18" s="44">
        <f t="shared" si="3"/>
        <v>62</v>
      </c>
      <c r="M18" s="28">
        <v>26</v>
      </c>
      <c r="N18" s="36">
        <v>36</v>
      </c>
      <c r="O18" s="89">
        <f t="shared" si="4"/>
        <v>-1</v>
      </c>
      <c r="P18" s="86">
        <f t="shared" si="4"/>
        <v>2</v>
      </c>
      <c r="Q18" s="101">
        <f t="shared" si="5"/>
        <v>214</v>
      </c>
    </row>
    <row r="19" spans="1:18" ht="24.95" customHeight="1">
      <c r="A19" s="1" t="s">
        <v>14</v>
      </c>
      <c r="B19" s="27">
        <f t="shared" si="0"/>
        <v>2084</v>
      </c>
      <c r="C19" s="28">
        <v>1678</v>
      </c>
      <c r="D19" s="28">
        <v>406</v>
      </c>
      <c r="E19" s="44">
        <f t="shared" si="1"/>
        <v>150</v>
      </c>
      <c r="F19" s="28">
        <v>92</v>
      </c>
      <c r="G19" s="36">
        <v>58</v>
      </c>
      <c r="H19" s="61" t="s">
        <v>14</v>
      </c>
      <c r="I19" s="27">
        <f t="shared" si="2"/>
        <v>2120</v>
      </c>
      <c r="J19" s="28">
        <v>1709</v>
      </c>
      <c r="K19" s="28">
        <v>411</v>
      </c>
      <c r="L19" s="44">
        <f t="shared" si="3"/>
        <v>150</v>
      </c>
      <c r="M19" s="28">
        <v>92</v>
      </c>
      <c r="N19" s="36">
        <v>58</v>
      </c>
      <c r="O19" s="89">
        <f t="shared" si="4"/>
        <v>31</v>
      </c>
      <c r="P19" s="86">
        <f t="shared" si="4"/>
        <v>5</v>
      </c>
      <c r="Q19" s="101">
        <f t="shared" si="5"/>
        <v>2270</v>
      </c>
      <c r="R19" s="21"/>
    </row>
    <row r="20" spans="1:18" ht="24.95" customHeight="1">
      <c r="A20" s="1" t="s">
        <v>17</v>
      </c>
      <c r="B20" s="27">
        <f t="shared" si="0"/>
        <v>961</v>
      </c>
      <c r="C20" s="28">
        <v>492</v>
      </c>
      <c r="D20" s="28">
        <v>469</v>
      </c>
      <c r="E20" s="44">
        <f t="shared" si="1"/>
        <v>579</v>
      </c>
      <c r="F20" s="28">
        <v>311</v>
      </c>
      <c r="G20" s="36">
        <v>268</v>
      </c>
      <c r="H20" s="61" t="s">
        <v>17</v>
      </c>
      <c r="I20" s="27">
        <f t="shared" si="2"/>
        <v>950</v>
      </c>
      <c r="J20" s="28">
        <v>483</v>
      </c>
      <c r="K20" s="28">
        <v>467</v>
      </c>
      <c r="L20" s="44">
        <f t="shared" si="3"/>
        <v>586</v>
      </c>
      <c r="M20" s="28">
        <v>317</v>
      </c>
      <c r="N20" s="36">
        <v>269</v>
      </c>
      <c r="O20" s="89">
        <f t="shared" si="4"/>
        <v>-9</v>
      </c>
      <c r="P20" s="86">
        <f t="shared" si="4"/>
        <v>-2</v>
      </c>
      <c r="Q20" s="101">
        <f t="shared" si="5"/>
        <v>1536</v>
      </c>
    </row>
    <row r="21" spans="1:18" ht="24.95" customHeight="1">
      <c r="A21" s="1" t="s">
        <v>18</v>
      </c>
      <c r="B21" s="27">
        <f t="shared" si="0"/>
        <v>501</v>
      </c>
      <c r="C21" s="28">
        <v>231</v>
      </c>
      <c r="D21" s="28">
        <v>270</v>
      </c>
      <c r="E21" s="44">
        <f t="shared" si="1"/>
        <v>296</v>
      </c>
      <c r="F21" s="28">
        <v>137</v>
      </c>
      <c r="G21" s="36">
        <v>159</v>
      </c>
      <c r="H21" s="61" t="s">
        <v>18</v>
      </c>
      <c r="I21" s="27">
        <f t="shared" si="2"/>
        <v>497</v>
      </c>
      <c r="J21" s="28">
        <v>224</v>
      </c>
      <c r="K21" s="28">
        <v>273</v>
      </c>
      <c r="L21" s="44">
        <f>M21+N21</f>
        <v>287</v>
      </c>
      <c r="M21" s="28">
        <v>131</v>
      </c>
      <c r="N21" s="36">
        <v>156</v>
      </c>
      <c r="O21" s="89">
        <f t="shared" si="4"/>
        <v>-7</v>
      </c>
      <c r="P21" s="86">
        <f t="shared" si="4"/>
        <v>3</v>
      </c>
      <c r="Q21" s="101">
        <f t="shared" si="5"/>
        <v>784</v>
      </c>
    </row>
    <row r="22" spans="1:18" ht="24.95" customHeight="1">
      <c r="A22" s="1" t="s">
        <v>19</v>
      </c>
      <c r="B22" s="27">
        <f t="shared" si="0"/>
        <v>186</v>
      </c>
      <c r="C22" s="28">
        <v>75</v>
      </c>
      <c r="D22" s="28">
        <v>111</v>
      </c>
      <c r="E22" s="44">
        <f t="shared" si="1"/>
        <v>124</v>
      </c>
      <c r="F22" s="28">
        <v>50</v>
      </c>
      <c r="G22" s="36">
        <v>74</v>
      </c>
      <c r="H22" s="61" t="s">
        <v>19</v>
      </c>
      <c r="I22" s="27">
        <f t="shared" si="2"/>
        <v>190</v>
      </c>
      <c r="J22" s="28">
        <v>77</v>
      </c>
      <c r="K22" s="28">
        <v>113</v>
      </c>
      <c r="L22" s="44">
        <f t="shared" si="3"/>
        <v>125</v>
      </c>
      <c r="M22" s="28">
        <v>50</v>
      </c>
      <c r="N22" s="36">
        <v>75</v>
      </c>
      <c r="O22" s="89">
        <f t="shared" si="4"/>
        <v>2</v>
      </c>
      <c r="P22" s="86">
        <f t="shared" si="4"/>
        <v>2</v>
      </c>
      <c r="Q22" s="101">
        <f t="shared" si="5"/>
        <v>315</v>
      </c>
    </row>
    <row r="23" spans="1:18" ht="24.95" customHeight="1">
      <c r="A23" s="1" t="s">
        <v>20</v>
      </c>
      <c r="B23" s="27">
        <f t="shared" si="0"/>
        <v>257</v>
      </c>
      <c r="C23" s="28">
        <v>152</v>
      </c>
      <c r="D23" s="28">
        <v>105</v>
      </c>
      <c r="E23" s="44">
        <f t="shared" si="1"/>
        <v>59</v>
      </c>
      <c r="F23" s="28">
        <v>29</v>
      </c>
      <c r="G23" s="36">
        <v>30</v>
      </c>
      <c r="H23" s="61" t="s">
        <v>20</v>
      </c>
      <c r="I23" s="27">
        <f t="shared" si="2"/>
        <v>257</v>
      </c>
      <c r="J23" s="28">
        <v>151</v>
      </c>
      <c r="K23" s="28">
        <v>106</v>
      </c>
      <c r="L23" s="44">
        <f t="shared" si="3"/>
        <v>61</v>
      </c>
      <c r="M23" s="28">
        <v>30</v>
      </c>
      <c r="N23" s="36">
        <v>31</v>
      </c>
      <c r="O23" s="89">
        <f t="shared" si="4"/>
        <v>-1</v>
      </c>
      <c r="P23" s="86">
        <f t="shared" si="4"/>
        <v>1</v>
      </c>
      <c r="Q23" s="101">
        <f t="shared" si="5"/>
        <v>318</v>
      </c>
    </row>
    <row r="24" spans="1:18" ht="24.95" customHeight="1">
      <c r="A24" s="1" t="s">
        <v>21</v>
      </c>
      <c r="B24" s="27">
        <f t="shared" si="0"/>
        <v>237</v>
      </c>
      <c r="C24" s="28">
        <v>127</v>
      </c>
      <c r="D24" s="28">
        <v>110</v>
      </c>
      <c r="E24" s="44">
        <f t="shared" si="1"/>
        <v>60</v>
      </c>
      <c r="F24" s="28">
        <v>27</v>
      </c>
      <c r="G24" s="36">
        <v>33</v>
      </c>
      <c r="H24" s="61" t="s">
        <v>21</v>
      </c>
      <c r="I24" s="27">
        <f t="shared" si="2"/>
        <v>232</v>
      </c>
      <c r="J24" s="28">
        <v>127</v>
      </c>
      <c r="K24" s="28">
        <v>105</v>
      </c>
      <c r="L24" s="44">
        <f t="shared" si="3"/>
        <v>64</v>
      </c>
      <c r="M24" s="28">
        <v>28</v>
      </c>
      <c r="N24" s="36">
        <v>36</v>
      </c>
      <c r="O24" s="89">
        <f t="shared" si="4"/>
        <v>0</v>
      </c>
      <c r="P24" s="86">
        <f t="shared" si="4"/>
        <v>-5</v>
      </c>
      <c r="Q24" s="101">
        <f t="shared" si="5"/>
        <v>296</v>
      </c>
    </row>
    <row r="25" spans="1:18" ht="24.95" customHeight="1">
      <c r="A25" s="1" t="s">
        <v>22</v>
      </c>
      <c r="B25" s="27">
        <f t="shared" si="0"/>
        <v>695</v>
      </c>
      <c r="C25" s="28">
        <v>415</v>
      </c>
      <c r="D25" s="28">
        <v>280</v>
      </c>
      <c r="E25" s="44">
        <f t="shared" si="1"/>
        <v>189</v>
      </c>
      <c r="F25" s="28">
        <v>97</v>
      </c>
      <c r="G25" s="36">
        <v>92</v>
      </c>
      <c r="H25" s="61" t="s">
        <v>22</v>
      </c>
      <c r="I25" s="27">
        <f t="shared" si="2"/>
        <v>693</v>
      </c>
      <c r="J25" s="28">
        <v>420</v>
      </c>
      <c r="K25" s="28">
        <v>273</v>
      </c>
      <c r="L25" s="44">
        <f t="shared" si="3"/>
        <v>187</v>
      </c>
      <c r="M25" s="28">
        <v>97</v>
      </c>
      <c r="N25" s="36">
        <v>90</v>
      </c>
      <c r="O25" s="89">
        <f t="shared" si="4"/>
        <v>5</v>
      </c>
      <c r="P25" s="86">
        <f t="shared" si="4"/>
        <v>-7</v>
      </c>
      <c r="Q25" s="101">
        <f t="shared" si="5"/>
        <v>880</v>
      </c>
    </row>
    <row r="26" spans="1:18" ht="24.95" customHeight="1">
      <c r="A26" s="1" t="s">
        <v>23</v>
      </c>
      <c r="B26" s="27">
        <f t="shared" si="0"/>
        <v>802</v>
      </c>
      <c r="C26" s="28">
        <v>439</v>
      </c>
      <c r="D26" s="28">
        <v>363</v>
      </c>
      <c r="E26" s="44">
        <f t="shared" si="1"/>
        <v>170</v>
      </c>
      <c r="F26" s="28">
        <v>80</v>
      </c>
      <c r="G26" s="36">
        <v>90</v>
      </c>
      <c r="H26" s="61" t="s">
        <v>23</v>
      </c>
      <c r="I26" s="27">
        <f t="shared" si="2"/>
        <v>797</v>
      </c>
      <c r="J26" s="28">
        <v>438</v>
      </c>
      <c r="K26" s="28">
        <v>359</v>
      </c>
      <c r="L26" s="44">
        <f t="shared" si="3"/>
        <v>174</v>
      </c>
      <c r="M26" s="28">
        <v>80</v>
      </c>
      <c r="N26" s="36">
        <v>94</v>
      </c>
      <c r="O26" s="89">
        <f t="shared" si="4"/>
        <v>-1</v>
      </c>
      <c r="P26" s="86">
        <f t="shared" si="4"/>
        <v>-4</v>
      </c>
      <c r="Q26" s="101">
        <f t="shared" si="5"/>
        <v>971</v>
      </c>
    </row>
    <row r="27" spans="1:18" ht="24.95" customHeight="1">
      <c r="A27" s="1" t="s">
        <v>24</v>
      </c>
      <c r="B27" s="27">
        <f t="shared" si="0"/>
        <v>187</v>
      </c>
      <c r="C27" s="28">
        <v>73</v>
      </c>
      <c r="D27" s="28">
        <v>114</v>
      </c>
      <c r="E27" s="44">
        <f t="shared" si="1"/>
        <v>77</v>
      </c>
      <c r="F27" s="28">
        <v>28</v>
      </c>
      <c r="G27" s="36">
        <v>49</v>
      </c>
      <c r="H27" s="61" t="s">
        <v>24</v>
      </c>
      <c r="I27" s="27">
        <f t="shared" si="2"/>
        <v>187</v>
      </c>
      <c r="J27" s="28">
        <v>74</v>
      </c>
      <c r="K27" s="28">
        <v>113</v>
      </c>
      <c r="L27" s="44">
        <f t="shared" si="3"/>
        <v>76</v>
      </c>
      <c r="M27" s="28">
        <v>28</v>
      </c>
      <c r="N27" s="36">
        <v>48</v>
      </c>
      <c r="O27" s="89">
        <f t="shared" si="4"/>
        <v>1</v>
      </c>
      <c r="P27" s="86">
        <f t="shared" si="4"/>
        <v>-1</v>
      </c>
      <c r="Q27" s="101">
        <f t="shared" si="5"/>
        <v>263</v>
      </c>
    </row>
    <row r="28" spans="1:18" ht="24.95" customHeight="1">
      <c r="A28" s="1" t="s">
        <v>25</v>
      </c>
      <c r="B28" s="27">
        <f t="shared" si="0"/>
        <v>234</v>
      </c>
      <c r="C28" s="28">
        <v>74</v>
      </c>
      <c r="D28" s="28">
        <v>160</v>
      </c>
      <c r="E28" s="44">
        <f t="shared" si="1"/>
        <v>81</v>
      </c>
      <c r="F28" s="28">
        <v>34</v>
      </c>
      <c r="G28" s="36">
        <v>47</v>
      </c>
      <c r="H28" s="61" t="s">
        <v>25</v>
      </c>
      <c r="I28" s="27">
        <f t="shared" si="2"/>
        <v>239</v>
      </c>
      <c r="J28" s="28">
        <v>79</v>
      </c>
      <c r="K28" s="28">
        <v>160</v>
      </c>
      <c r="L28" s="44">
        <f t="shared" si="3"/>
        <v>87</v>
      </c>
      <c r="M28" s="28">
        <v>38</v>
      </c>
      <c r="N28" s="36">
        <v>49</v>
      </c>
      <c r="O28" s="89">
        <f t="shared" si="4"/>
        <v>5</v>
      </c>
      <c r="P28" s="86">
        <f t="shared" si="4"/>
        <v>0</v>
      </c>
      <c r="Q28" s="101">
        <f t="shared" si="5"/>
        <v>326</v>
      </c>
    </row>
    <row r="29" spans="1:18" ht="24.95" customHeight="1">
      <c r="A29" s="1" t="s">
        <v>67</v>
      </c>
      <c r="B29" s="27">
        <f t="shared" si="0"/>
        <v>124</v>
      </c>
      <c r="C29" s="28">
        <v>40</v>
      </c>
      <c r="D29" s="28">
        <v>84</v>
      </c>
      <c r="E29" s="44">
        <f t="shared" si="1"/>
        <v>108</v>
      </c>
      <c r="F29" s="28">
        <v>43</v>
      </c>
      <c r="G29" s="36">
        <v>65</v>
      </c>
      <c r="H29" s="61" t="s">
        <v>67</v>
      </c>
      <c r="I29" s="27">
        <f t="shared" si="2"/>
        <v>123</v>
      </c>
      <c r="J29" s="28">
        <v>39</v>
      </c>
      <c r="K29" s="28">
        <v>84</v>
      </c>
      <c r="L29" s="44">
        <f t="shared" si="3"/>
        <v>110</v>
      </c>
      <c r="M29" s="28">
        <v>45</v>
      </c>
      <c r="N29" s="36">
        <v>65</v>
      </c>
      <c r="O29" s="89">
        <f t="shared" si="4"/>
        <v>-1</v>
      </c>
      <c r="P29" s="86">
        <f t="shared" si="4"/>
        <v>0</v>
      </c>
      <c r="Q29" s="101">
        <f t="shared" si="5"/>
        <v>233</v>
      </c>
    </row>
    <row r="30" spans="1:18" ht="27" customHeight="1">
      <c r="A30" s="1" t="s">
        <v>118</v>
      </c>
      <c r="B30" s="27">
        <f t="shared" si="0"/>
        <v>434</v>
      </c>
      <c r="C30" s="28">
        <v>192</v>
      </c>
      <c r="D30" s="28">
        <v>242</v>
      </c>
      <c r="E30" s="44">
        <f t="shared" si="1"/>
        <v>137</v>
      </c>
      <c r="F30" s="28">
        <v>58</v>
      </c>
      <c r="G30" s="36">
        <v>79</v>
      </c>
      <c r="H30" s="62" t="s">
        <v>114</v>
      </c>
      <c r="I30" s="27">
        <f t="shared" si="2"/>
        <v>433</v>
      </c>
      <c r="J30" s="28">
        <v>192</v>
      </c>
      <c r="K30" s="28">
        <v>241</v>
      </c>
      <c r="L30" s="44">
        <f t="shared" si="3"/>
        <v>136</v>
      </c>
      <c r="M30" s="28">
        <v>57</v>
      </c>
      <c r="N30" s="36">
        <v>79</v>
      </c>
      <c r="O30" s="89">
        <f t="shared" si="4"/>
        <v>0</v>
      </c>
      <c r="P30" s="86">
        <f t="shared" si="4"/>
        <v>-1</v>
      </c>
      <c r="Q30" s="101">
        <f t="shared" si="5"/>
        <v>569</v>
      </c>
    </row>
    <row r="31" spans="1:18" ht="27" customHeight="1">
      <c r="A31" s="1" t="s">
        <v>119</v>
      </c>
      <c r="B31" s="27">
        <f t="shared" si="0"/>
        <v>568</v>
      </c>
      <c r="C31" s="28">
        <v>383</v>
      </c>
      <c r="D31" s="28">
        <v>185</v>
      </c>
      <c r="E31" s="44">
        <f t="shared" si="1"/>
        <v>145</v>
      </c>
      <c r="F31" s="28">
        <v>68</v>
      </c>
      <c r="G31" s="36">
        <v>77</v>
      </c>
      <c r="H31" s="62" t="s">
        <v>115</v>
      </c>
      <c r="I31" s="27">
        <f t="shared" si="2"/>
        <v>576</v>
      </c>
      <c r="J31" s="28">
        <v>390</v>
      </c>
      <c r="K31" s="28">
        <v>186</v>
      </c>
      <c r="L31" s="44">
        <f t="shared" si="3"/>
        <v>142</v>
      </c>
      <c r="M31" s="28">
        <v>71</v>
      </c>
      <c r="N31" s="36">
        <v>71</v>
      </c>
      <c r="O31" s="89">
        <f t="shared" si="4"/>
        <v>7</v>
      </c>
      <c r="P31" s="86">
        <f t="shared" si="4"/>
        <v>1</v>
      </c>
      <c r="Q31" s="101">
        <f t="shared" si="5"/>
        <v>718</v>
      </c>
    </row>
    <row r="32" spans="1:18" ht="27" customHeight="1">
      <c r="A32" s="1" t="s">
        <v>142</v>
      </c>
      <c r="B32" s="27">
        <f t="shared" si="0"/>
        <v>340</v>
      </c>
      <c r="C32" s="28">
        <v>110</v>
      </c>
      <c r="D32" s="28">
        <v>230</v>
      </c>
      <c r="E32" s="44">
        <f t="shared" si="1"/>
        <v>202</v>
      </c>
      <c r="F32" s="28">
        <v>75</v>
      </c>
      <c r="G32" s="36">
        <v>127</v>
      </c>
      <c r="H32" s="62" t="s">
        <v>142</v>
      </c>
      <c r="I32" s="27">
        <f t="shared" si="2"/>
        <v>355</v>
      </c>
      <c r="J32" s="28">
        <v>116</v>
      </c>
      <c r="K32" s="28">
        <v>239</v>
      </c>
      <c r="L32" s="44">
        <f t="shared" si="3"/>
        <v>203</v>
      </c>
      <c r="M32" s="28">
        <v>77</v>
      </c>
      <c r="N32" s="36">
        <v>126</v>
      </c>
      <c r="O32" s="89">
        <f t="shared" si="4"/>
        <v>6</v>
      </c>
      <c r="P32" s="86">
        <f t="shared" si="4"/>
        <v>9</v>
      </c>
      <c r="Q32" s="101">
        <f t="shared" si="5"/>
        <v>558</v>
      </c>
    </row>
    <row r="33" spans="1:17" ht="27" customHeight="1" thickBot="1">
      <c r="A33" s="28" t="s">
        <v>146</v>
      </c>
      <c r="B33" s="64">
        <f t="shared" si="0"/>
        <v>155</v>
      </c>
      <c r="C33" s="38">
        <v>56</v>
      </c>
      <c r="D33" s="38">
        <v>99</v>
      </c>
      <c r="E33" s="103">
        <f t="shared" si="1"/>
        <v>69</v>
      </c>
      <c r="F33" s="38">
        <v>34</v>
      </c>
      <c r="G33" s="39">
        <v>35</v>
      </c>
      <c r="H33" s="63" t="s">
        <v>146</v>
      </c>
      <c r="I33" s="64">
        <f t="shared" si="2"/>
        <v>157</v>
      </c>
      <c r="J33" s="38">
        <v>58</v>
      </c>
      <c r="K33" s="38">
        <v>99</v>
      </c>
      <c r="L33" s="103">
        <f t="shared" si="3"/>
        <v>68</v>
      </c>
      <c r="M33" s="38">
        <v>34</v>
      </c>
      <c r="N33" s="39">
        <v>34</v>
      </c>
      <c r="O33" s="89">
        <f t="shared" si="4"/>
        <v>2</v>
      </c>
      <c r="P33" s="86">
        <f t="shared" si="4"/>
        <v>0</v>
      </c>
      <c r="Q33" s="101">
        <f t="shared" si="5"/>
        <v>225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dimension ref="A1:S35"/>
  <sheetViews>
    <sheetView workbookViewId="0">
      <selection activeCell="I5" sqref="I5:N33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195</v>
      </c>
      <c r="C3" s="200"/>
      <c r="D3" s="200"/>
      <c r="E3" s="200"/>
      <c r="F3" s="200"/>
      <c r="G3" s="172"/>
      <c r="H3" s="187" t="s">
        <v>27</v>
      </c>
      <c r="I3" s="191" t="s">
        <v>196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09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36216</v>
      </c>
      <c r="C5" s="44">
        <f>SUM(C6:C33)</f>
        <v>25501</v>
      </c>
      <c r="D5" s="44">
        <f>SUM(D6:D33)</f>
        <v>10715</v>
      </c>
      <c r="E5" s="44">
        <f>F5+G5</f>
        <v>12380</v>
      </c>
      <c r="F5" s="44">
        <f>SUM(F6:F33)</f>
        <v>6717</v>
      </c>
      <c r="G5" s="45">
        <f>SUM(G6:G33)</f>
        <v>5663</v>
      </c>
      <c r="H5" s="59" t="s">
        <v>26</v>
      </c>
      <c r="I5" s="27">
        <f>J5+K5</f>
        <v>36644</v>
      </c>
      <c r="J5" s="44">
        <f>SUM(J6:J33)</f>
        <v>25863</v>
      </c>
      <c r="K5" s="44">
        <f>SUM(K6:K33)</f>
        <v>10781</v>
      </c>
      <c r="L5" s="44">
        <f>M5+N5</f>
        <v>12491</v>
      </c>
      <c r="M5" s="44">
        <f>SUM(M6:M33)</f>
        <v>6779</v>
      </c>
      <c r="N5" s="45">
        <f>SUM(N6:N33)</f>
        <v>5712</v>
      </c>
      <c r="O5" s="33">
        <f>J5-C5</f>
        <v>362</v>
      </c>
      <c r="P5" s="25">
        <f>K5-D5</f>
        <v>66</v>
      </c>
      <c r="Q5" s="100">
        <f>I5+L5</f>
        <v>49135</v>
      </c>
      <c r="R5" s="67"/>
      <c r="S5" s="67"/>
    </row>
    <row r="6" spans="1:19" ht="24.95" customHeight="1">
      <c r="A6" s="1" t="s">
        <v>3</v>
      </c>
      <c r="B6" s="27">
        <f t="shared" ref="B6:B33" si="0">C6+D6</f>
        <v>2255</v>
      </c>
      <c r="C6" s="28">
        <v>1330</v>
      </c>
      <c r="D6" s="28">
        <v>925</v>
      </c>
      <c r="E6" s="44">
        <f t="shared" ref="E6:E33" si="1">F6+G6</f>
        <v>514</v>
      </c>
      <c r="F6" s="28">
        <v>252</v>
      </c>
      <c r="G6" s="36">
        <v>262</v>
      </c>
      <c r="H6" s="61" t="s">
        <v>3</v>
      </c>
      <c r="I6" s="27">
        <f t="shared" ref="I6:I33" si="2">J6+K6</f>
        <v>2261</v>
      </c>
      <c r="J6" s="28">
        <v>1348</v>
      </c>
      <c r="K6" s="28">
        <v>913</v>
      </c>
      <c r="L6" s="44">
        <f t="shared" ref="L6:L33" si="3">M6+N6</f>
        <v>513</v>
      </c>
      <c r="M6" s="28">
        <v>251</v>
      </c>
      <c r="N6" s="36">
        <v>262</v>
      </c>
      <c r="O6" s="89">
        <f t="shared" ref="O6:P33" si="4">J6-C6</f>
        <v>18</v>
      </c>
      <c r="P6" s="86">
        <f t="shared" si="4"/>
        <v>-12</v>
      </c>
      <c r="Q6" s="101">
        <f>I6+L6</f>
        <v>2774</v>
      </c>
    </row>
    <row r="7" spans="1:19" ht="24.95" customHeight="1">
      <c r="A7" s="1" t="s">
        <v>4</v>
      </c>
      <c r="B7" s="27">
        <f t="shared" si="0"/>
        <v>2305</v>
      </c>
      <c r="C7" s="28">
        <v>1654</v>
      </c>
      <c r="D7" s="28">
        <v>651</v>
      </c>
      <c r="E7" s="44">
        <f t="shared" si="1"/>
        <v>1145</v>
      </c>
      <c r="F7" s="28">
        <v>642</v>
      </c>
      <c r="G7" s="36">
        <v>503</v>
      </c>
      <c r="H7" s="61" t="s">
        <v>4</v>
      </c>
      <c r="I7" s="27">
        <f t="shared" si="2"/>
        <v>2358</v>
      </c>
      <c r="J7" s="28">
        <v>1697</v>
      </c>
      <c r="K7" s="28">
        <v>661</v>
      </c>
      <c r="L7" s="44">
        <f t="shared" si="3"/>
        <v>1154</v>
      </c>
      <c r="M7" s="28">
        <v>654</v>
      </c>
      <c r="N7" s="36">
        <v>500</v>
      </c>
      <c r="O7" s="89">
        <f t="shared" si="4"/>
        <v>43</v>
      </c>
      <c r="P7" s="86">
        <f t="shared" si="4"/>
        <v>10</v>
      </c>
      <c r="Q7" s="101">
        <f t="shared" ref="Q7:Q33" si="5">I7+L7</f>
        <v>3512</v>
      </c>
    </row>
    <row r="8" spans="1:19" ht="24.95" customHeight="1">
      <c r="A8" s="1" t="s">
        <v>5</v>
      </c>
      <c r="B8" s="27">
        <f t="shared" si="0"/>
        <v>7703</v>
      </c>
      <c r="C8" s="28">
        <v>4717</v>
      </c>
      <c r="D8" s="28">
        <v>2986</v>
      </c>
      <c r="E8" s="44">
        <f t="shared" si="1"/>
        <v>4891</v>
      </c>
      <c r="F8" s="28">
        <v>2599</v>
      </c>
      <c r="G8" s="36">
        <v>2292</v>
      </c>
      <c r="H8" s="61" t="s">
        <v>5</v>
      </c>
      <c r="I8" s="27">
        <f t="shared" si="2"/>
        <v>7758</v>
      </c>
      <c r="J8" s="28">
        <v>4761</v>
      </c>
      <c r="K8" s="28">
        <v>2997</v>
      </c>
      <c r="L8" s="44">
        <f t="shared" si="3"/>
        <v>4945</v>
      </c>
      <c r="M8" s="28">
        <v>2630</v>
      </c>
      <c r="N8" s="36">
        <v>2315</v>
      </c>
      <c r="O8" s="89">
        <f t="shared" si="4"/>
        <v>44</v>
      </c>
      <c r="P8" s="86">
        <f t="shared" si="4"/>
        <v>11</v>
      </c>
      <c r="Q8" s="101">
        <f t="shared" si="5"/>
        <v>12703</v>
      </c>
    </row>
    <row r="9" spans="1:19" ht="24.95" customHeight="1">
      <c r="A9" s="1" t="s">
        <v>61</v>
      </c>
      <c r="B9" s="27">
        <f t="shared" si="0"/>
        <v>3021</v>
      </c>
      <c r="C9" s="28">
        <v>2068</v>
      </c>
      <c r="D9" s="28">
        <v>953</v>
      </c>
      <c r="E9" s="44">
        <f t="shared" si="1"/>
        <v>1302</v>
      </c>
      <c r="F9" s="28">
        <v>728</v>
      </c>
      <c r="G9" s="36">
        <v>574</v>
      </c>
      <c r="H9" s="61" t="s">
        <v>61</v>
      </c>
      <c r="I9" s="27">
        <f t="shared" si="2"/>
        <v>3086</v>
      </c>
      <c r="J9" s="28">
        <v>2110</v>
      </c>
      <c r="K9" s="28">
        <v>976</v>
      </c>
      <c r="L9" s="44">
        <f t="shared" si="3"/>
        <v>1336</v>
      </c>
      <c r="M9" s="28">
        <v>743</v>
      </c>
      <c r="N9" s="36">
        <v>593</v>
      </c>
      <c r="O9" s="89">
        <f t="shared" si="4"/>
        <v>42</v>
      </c>
      <c r="P9" s="86">
        <f t="shared" si="4"/>
        <v>23</v>
      </c>
      <c r="Q9" s="101">
        <f t="shared" si="5"/>
        <v>4422</v>
      </c>
    </row>
    <row r="10" spans="1:19" ht="24.95" customHeight="1">
      <c r="A10" s="1" t="s">
        <v>6</v>
      </c>
      <c r="B10" s="27">
        <f t="shared" si="0"/>
        <v>113</v>
      </c>
      <c r="C10" s="28">
        <v>66</v>
      </c>
      <c r="D10" s="28">
        <v>47</v>
      </c>
      <c r="E10" s="44">
        <f t="shared" si="1"/>
        <v>57</v>
      </c>
      <c r="F10" s="28">
        <v>28</v>
      </c>
      <c r="G10" s="36">
        <v>29</v>
      </c>
      <c r="H10" s="61" t="s">
        <v>6</v>
      </c>
      <c r="I10" s="27">
        <f t="shared" si="2"/>
        <v>112</v>
      </c>
      <c r="J10" s="28">
        <v>64</v>
      </c>
      <c r="K10" s="28">
        <v>48</v>
      </c>
      <c r="L10" s="44">
        <f t="shared" si="3"/>
        <v>56</v>
      </c>
      <c r="M10" s="28">
        <v>27</v>
      </c>
      <c r="N10" s="36">
        <v>29</v>
      </c>
      <c r="O10" s="89">
        <f t="shared" si="4"/>
        <v>-2</v>
      </c>
      <c r="P10" s="86">
        <f t="shared" si="4"/>
        <v>1</v>
      </c>
      <c r="Q10" s="101">
        <f t="shared" si="5"/>
        <v>168</v>
      </c>
    </row>
    <row r="11" spans="1:19" ht="24.95" customHeight="1">
      <c r="A11" s="1" t="s">
        <v>7</v>
      </c>
      <c r="B11" s="27">
        <f t="shared" si="0"/>
        <v>493</v>
      </c>
      <c r="C11" s="28">
        <v>372</v>
      </c>
      <c r="D11" s="28">
        <v>121</v>
      </c>
      <c r="E11" s="44">
        <f t="shared" si="1"/>
        <v>73</v>
      </c>
      <c r="F11" s="28">
        <v>41</v>
      </c>
      <c r="G11" s="36">
        <v>32</v>
      </c>
      <c r="H11" s="61" t="s">
        <v>7</v>
      </c>
      <c r="I11" s="27">
        <f t="shared" si="2"/>
        <v>485</v>
      </c>
      <c r="J11" s="28">
        <v>366</v>
      </c>
      <c r="K11" s="28">
        <v>119</v>
      </c>
      <c r="L11" s="44">
        <f t="shared" si="3"/>
        <v>73</v>
      </c>
      <c r="M11" s="28">
        <v>41</v>
      </c>
      <c r="N11" s="36">
        <v>32</v>
      </c>
      <c r="O11" s="89">
        <f t="shared" si="4"/>
        <v>-6</v>
      </c>
      <c r="P11" s="86">
        <f t="shared" si="4"/>
        <v>-2</v>
      </c>
      <c r="Q11" s="101">
        <f t="shared" si="5"/>
        <v>558</v>
      </c>
    </row>
    <row r="12" spans="1:19" ht="24.95" customHeight="1">
      <c r="A12" s="1" t="s">
        <v>8</v>
      </c>
      <c r="B12" s="27">
        <f t="shared" si="0"/>
        <v>2020</v>
      </c>
      <c r="C12" s="28">
        <v>1831</v>
      </c>
      <c r="D12" s="28">
        <v>189</v>
      </c>
      <c r="E12" s="44">
        <f t="shared" si="1"/>
        <v>272</v>
      </c>
      <c r="F12" s="28">
        <v>190</v>
      </c>
      <c r="G12" s="36">
        <v>82</v>
      </c>
      <c r="H12" s="61" t="s">
        <v>8</v>
      </c>
      <c r="I12" s="27">
        <f t="shared" si="2"/>
        <v>2087</v>
      </c>
      <c r="J12" s="28">
        <v>1896</v>
      </c>
      <c r="K12" s="28">
        <v>191</v>
      </c>
      <c r="L12" s="44">
        <f t="shared" si="3"/>
        <v>275</v>
      </c>
      <c r="M12" s="28">
        <v>189</v>
      </c>
      <c r="N12" s="36">
        <v>86</v>
      </c>
      <c r="O12" s="89">
        <f t="shared" si="4"/>
        <v>65</v>
      </c>
      <c r="P12" s="86">
        <f t="shared" si="4"/>
        <v>2</v>
      </c>
      <c r="Q12" s="101">
        <f t="shared" si="5"/>
        <v>2362</v>
      </c>
    </row>
    <row r="13" spans="1:19" ht="24.95" customHeight="1">
      <c r="A13" s="1" t="s">
        <v>9</v>
      </c>
      <c r="B13" s="27">
        <f t="shared" si="0"/>
        <v>1055</v>
      </c>
      <c r="C13" s="28">
        <v>814</v>
      </c>
      <c r="D13" s="28">
        <v>241</v>
      </c>
      <c r="E13" s="44">
        <f t="shared" si="1"/>
        <v>324</v>
      </c>
      <c r="F13" s="28">
        <v>190</v>
      </c>
      <c r="G13" s="36">
        <v>134</v>
      </c>
      <c r="H13" s="61" t="s">
        <v>9</v>
      </c>
      <c r="I13" s="27">
        <f t="shared" si="2"/>
        <v>1062</v>
      </c>
      <c r="J13" s="28">
        <v>819</v>
      </c>
      <c r="K13" s="28">
        <v>243</v>
      </c>
      <c r="L13" s="44">
        <f t="shared" si="3"/>
        <v>328</v>
      </c>
      <c r="M13" s="28">
        <v>191</v>
      </c>
      <c r="N13" s="36">
        <v>137</v>
      </c>
      <c r="O13" s="89">
        <f t="shared" si="4"/>
        <v>5</v>
      </c>
      <c r="P13" s="86">
        <f t="shared" si="4"/>
        <v>2</v>
      </c>
      <c r="Q13" s="101">
        <f t="shared" si="5"/>
        <v>1390</v>
      </c>
    </row>
    <row r="14" spans="1:19" ht="24.95" customHeight="1">
      <c r="A14" s="1" t="s">
        <v>10</v>
      </c>
      <c r="B14" s="27">
        <f t="shared" si="0"/>
        <v>966</v>
      </c>
      <c r="C14" s="28">
        <v>844</v>
      </c>
      <c r="D14" s="28">
        <v>122</v>
      </c>
      <c r="E14" s="44">
        <f t="shared" si="1"/>
        <v>132</v>
      </c>
      <c r="F14" s="28">
        <v>85</v>
      </c>
      <c r="G14" s="36">
        <v>47</v>
      </c>
      <c r="H14" s="61" t="s">
        <v>10</v>
      </c>
      <c r="I14" s="27">
        <f t="shared" si="2"/>
        <v>1001</v>
      </c>
      <c r="J14" s="28">
        <v>874</v>
      </c>
      <c r="K14" s="28">
        <v>127</v>
      </c>
      <c r="L14" s="44">
        <f t="shared" si="3"/>
        <v>131</v>
      </c>
      <c r="M14" s="28">
        <v>85</v>
      </c>
      <c r="N14" s="36">
        <v>46</v>
      </c>
      <c r="O14" s="89">
        <f t="shared" si="4"/>
        <v>30</v>
      </c>
      <c r="P14" s="86">
        <f t="shared" si="4"/>
        <v>5</v>
      </c>
      <c r="Q14" s="101">
        <f t="shared" si="5"/>
        <v>1132</v>
      </c>
    </row>
    <row r="15" spans="1:19" ht="24.95" customHeight="1">
      <c r="A15" s="1" t="s">
        <v>11</v>
      </c>
      <c r="B15" s="27">
        <f t="shared" si="0"/>
        <v>3612</v>
      </c>
      <c r="C15" s="28">
        <v>3057</v>
      </c>
      <c r="D15" s="28">
        <v>555</v>
      </c>
      <c r="E15" s="44">
        <f t="shared" si="1"/>
        <v>391</v>
      </c>
      <c r="F15" s="28">
        <v>260</v>
      </c>
      <c r="G15" s="36">
        <v>131</v>
      </c>
      <c r="H15" s="61" t="s">
        <v>11</v>
      </c>
      <c r="I15" s="27">
        <f t="shared" si="2"/>
        <v>3641</v>
      </c>
      <c r="J15" s="28">
        <v>3083</v>
      </c>
      <c r="K15" s="28">
        <v>558</v>
      </c>
      <c r="L15" s="44">
        <f t="shared" si="3"/>
        <v>392</v>
      </c>
      <c r="M15" s="28">
        <v>259</v>
      </c>
      <c r="N15" s="36">
        <v>133</v>
      </c>
      <c r="O15" s="89">
        <f t="shared" si="4"/>
        <v>26</v>
      </c>
      <c r="P15" s="86">
        <f t="shared" si="4"/>
        <v>3</v>
      </c>
      <c r="Q15" s="101">
        <f t="shared" si="5"/>
        <v>4033</v>
      </c>
    </row>
    <row r="16" spans="1:19" ht="24.95" customHeight="1">
      <c r="A16" s="1" t="s">
        <v>12</v>
      </c>
      <c r="B16" s="27">
        <f t="shared" si="0"/>
        <v>3003</v>
      </c>
      <c r="C16" s="28">
        <v>2572</v>
      </c>
      <c r="D16" s="28">
        <v>431</v>
      </c>
      <c r="E16" s="44">
        <f t="shared" si="1"/>
        <v>600</v>
      </c>
      <c r="F16" s="28">
        <v>384</v>
      </c>
      <c r="G16" s="36">
        <v>216</v>
      </c>
      <c r="H16" s="61" t="s">
        <v>12</v>
      </c>
      <c r="I16" s="27">
        <f t="shared" si="2"/>
        <v>3027</v>
      </c>
      <c r="J16" s="28">
        <v>2591</v>
      </c>
      <c r="K16" s="28">
        <v>436</v>
      </c>
      <c r="L16" s="44">
        <f t="shared" si="3"/>
        <v>605</v>
      </c>
      <c r="M16" s="28">
        <v>387</v>
      </c>
      <c r="N16" s="36">
        <v>218</v>
      </c>
      <c r="O16" s="89">
        <f t="shared" si="4"/>
        <v>19</v>
      </c>
      <c r="P16" s="86">
        <f t="shared" si="4"/>
        <v>5</v>
      </c>
      <c r="Q16" s="101">
        <f t="shared" si="5"/>
        <v>3632</v>
      </c>
    </row>
    <row r="17" spans="1:18" ht="24.95" customHeight="1">
      <c r="A17" s="1" t="s">
        <v>13</v>
      </c>
      <c r="B17" s="27">
        <f t="shared" si="0"/>
        <v>1712</v>
      </c>
      <c r="C17" s="28">
        <v>1536</v>
      </c>
      <c r="D17" s="28">
        <v>176</v>
      </c>
      <c r="E17" s="44">
        <f t="shared" si="1"/>
        <v>161</v>
      </c>
      <c r="F17" s="28">
        <v>117</v>
      </c>
      <c r="G17" s="36">
        <v>44</v>
      </c>
      <c r="H17" s="61" t="s">
        <v>13</v>
      </c>
      <c r="I17" s="27">
        <f t="shared" si="2"/>
        <v>1733</v>
      </c>
      <c r="J17" s="28">
        <v>1550</v>
      </c>
      <c r="K17" s="28">
        <v>183</v>
      </c>
      <c r="L17" s="44">
        <f t="shared" si="3"/>
        <v>162</v>
      </c>
      <c r="M17" s="28">
        <v>117</v>
      </c>
      <c r="N17" s="36">
        <v>45</v>
      </c>
      <c r="O17" s="89">
        <f t="shared" si="4"/>
        <v>14</v>
      </c>
      <c r="P17" s="86">
        <f t="shared" si="4"/>
        <v>7</v>
      </c>
      <c r="Q17" s="101">
        <f t="shared" si="5"/>
        <v>1895</v>
      </c>
    </row>
    <row r="18" spans="1:18" ht="24.95" customHeight="1">
      <c r="A18" s="1" t="s">
        <v>116</v>
      </c>
      <c r="B18" s="27">
        <f t="shared" si="0"/>
        <v>152</v>
      </c>
      <c r="C18" s="28">
        <v>63</v>
      </c>
      <c r="D18" s="28">
        <v>89</v>
      </c>
      <c r="E18" s="44">
        <f t="shared" si="1"/>
        <v>62</v>
      </c>
      <c r="F18" s="28">
        <v>26</v>
      </c>
      <c r="G18" s="36">
        <v>36</v>
      </c>
      <c r="H18" s="61" t="s">
        <v>116</v>
      </c>
      <c r="I18" s="27">
        <f t="shared" si="2"/>
        <v>158</v>
      </c>
      <c r="J18" s="28">
        <v>66</v>
      </c>
      <c r="K18" s="28">
        <v>92</v>
      </c>
      <c r="L18" s="44">
        <f t="shared" si="3"/>
        <v>60</v>
      </c>
      <c r="M18" s="28">
        <v>24</v>
      </c>
      <c r="N18" s="36">
        <v>36</v>
      </c>
      <c r="O18" s="89">
        <f t="shared" si="4"/>
        <v>3</v>
      </c>
      <c r="P18" s="86">
        <f t="shared" si="4"/>
        <v>3</v>
      </c>
      <c r="Q18" s="101">
        <f t="shared" si="5"/>
        <v>218</v>
      </c>
    </row>
    <row r="19" spans="1:18" ht="24.95" customHeight="1">
      <c r="A19" s="1" t="s">
        <v>14</v>
      </c>
      <c r="B19" s="27">
        <f t="shared" si="0"/>
        <v>2120</v>
      </c>
      <c r="C19" s="28">
        <v>1709</v>
      </c>
      <c r="D19" s="28">
        <v>411</v>
      </c>
      <c r="E19" s="44">
        <f t="shared" si="1"/>
        <v>150</v>
      </c>
      <c r="F19" s="28">
        <v>92</v>
      </c>
      <c r="G19" s="36">
        <v>58</v>
      </c>
      <c r="H19" s="61" t="s">
        <v>14</v>
      </c>
      <c r="I19" s="27">
        <f t="shared" si="2"/>
        <v>2136</v>
      </c>
      <c r="J19" s="28">
        <v>1733</v>
      </c>
      <c r="K19" s="28">
        <v>403</v>
      </c>
      <c r="L19" s="44">
        <f t="shared" si="3"/>
        <v>146</v>
      </c>
      <c r="M19" s="28">
        <v>88</v>
      </c>
      <c r="N19" s="36">
        <v>58</v>
      </c>
      <c r="O19" s="89">
        <f t="shared" si="4"/>
        <v>24</v>
      </c>
      <c r="P19" s="86">
        <f t="shared" si="4"/>
        <v>-8</v>
      </c>
      <c r="Q19" s="101">
        <f t="shared" si="5"/>
        <v>2282</v>
      </c>
      <c r="R19" s="21"/>
    </row>
    <row r="20" spans="1:18" ht="24.95" customHeight="1">
      <c r="A20" s="1" t="s">
        <v>17</v>
      </c>
      <c r="B20" s="27">
        <f t="shared" si="0"/>
        <v>950</v>
      </c>
      <c r="C20" s="28">
        <v>483</v>
      </c>
      <c r="D20" s="28">
        <v>467</v>
      </c>
      <c r="E20" s="44">
        <f t="shared" si="1"/>
        <v>586</v>
      </c>
      <c r="F20" s="28">
        <v>317</v>
      </c>
      <c r="G20" s="36">
        <v>269</v>
      </c>
      <c r="H20" s="61" t="s">
        <v>17</v>
      </c>
      <c r="I20" s="27">
        <f t="shared" si="2"/>
        <v>953</v>
      </c>
      <c r="J20" s="28">
        <v>488</v>
      </c>
      <c r="K20" s="28">
        <v>465</v>
      </c>
      <c r="L20" s="44">
        <f t="shared" si="3"/>
        <v>586</v>
      </c>
      <c r="M20" s="28">
        <v>316</v>
      </c>
      <c r="N20" s="36">
        <v>270</v>
      </c>
      <c r="O20" s="89">
        <f t="shared" si="4"/>
        <v>5</v>
      </c>
      <c r="P20" s="86">
        <f t="shared" si="4"/>
        <v>-2</v>
      </c>
      <c r="Q20" s="101">
        <f t="shared" si="5"/>
        <v>1539</v>
      </c>
    </row>
    <row r="21" spans="1:18" ht="24.95" customHeight="1">
      <c r="A21" s="1" t="s">
        <v>18</v>
      </c>
      <c r="B21" s="27">
        <f t="shared" si="0"/>
        <v>497</v>
      </c>
      <c r="C21" s="28">
        <v>224</v>
      </c>
      <c r="D21" s="28">
        <v>273</v>
      </c>
      <c r="E21" s="44">
        <f>F21+G21</f>
        <v>287</v>
      </c>
      <c r="F21" s="28">
        <v>131</v>
      </c>
      <c r="G21" s="36">
        <v>156</v>
      </c>
      <c r="H21" s="61" t="s">
        <v>18</v>
      </c>
      <c r="I21" s="27">
        <f t="shared" si="2"/>
        <v>487</v>
      </c>
      <c r="J21" s="28">
        <v>219</v>
      </c>
      <c r="K21" s="28">
        <v>268</v>
      </c>
      <c r="L21" s="44">
        <f t="shared" si="3"/>
        <v>282</v>
      </c>
      <c r="M21" s="28">
        <v>129</v>
      </c>
      <c r="N21" s="36">
        <v>153</v>
      </c>
      <c r="O21" s="89">
        <f t="shared" si="4"/>
        <v>-5</v>
      </c>
      <c r="P21" s="86">
        <f t="shared" si="4"/>
        <v>-5</v>
      </c>
      <c r="Q21" s="101">
        <f t="shared" si="5"/>
        <v>769</v>
      </c>
    </row>
    <row r="22" spans="1:18" ht="24.95" customHeight="1">
      <c r="A22" s="1" t="s">
        <v>19</v>
      </c>
      <c r="B22" s="27">
        <f t="shared" si="0"/>
        <v>190</v>
      </c>
      <c r="C22" s="28">
        <v>77</v>
      </c>
      <c r="D22" s="28">
        <v>113</v>
      </c>
      <c r="E22" s="44">
        <f t="shared" si="1"/>
        <v>125</v>
      </c>
      <c r="F22" s="28">
        <v>50</v>
      </c>
      <c r="G22" s="36">
        <v>75</v>
      </c>
      <c r="H22" s="61" t="s">
        <v>19</v>
      </c>
      <c r="I22" s="27">
        <f t="shared" si="2"/>
        <v>187</v>
      </c>
      <c r="J22" s="28">
        <v>73</v>
      </c>
      <c r="K22" s="28">
        <v>114</v>
      </c>
      <c r="L22" s="44">
        <f t="shared" si="3"/>
        <v>128</v>
      </c>
      <c r="M22" s="28">
        <v>54</v>
      </c>
      <c r="N22" s="36">
        <v>74</v>
      </c>
      <c r="O22" s="89">
        <f t="shared" si="4"/>
        <v>-4</v>
      </c>
      <c r="P22" s="86">
        <f t="shared" si="4"/>
        <v>1</v>
      </c>
      <c r="Q22" s="101">
        <f t="shared" si="5"/>
        <v>315</v>
      </c>
    </row>
    <row r="23" spans="1:18" ht="24.95" customHeight="1">
      <c r="A23" s="1" t="s">
        <v>20</v>
      </c>
      <c r="B23" s="27">
        <f t="shared" si="0"/>
        <v>257</v>
      </c>
      <c r="C23" s="28">
        <v>151</v>
      </c>
      <c r="D23" s="28">
        <v>106</v>
      </c>
      <c r="E23" s="44">
        <f t="shared" si="1"/>
        <v>61</v>
      </c>
      <c r="F23" s="28">
        <v>30</v>
      </c>
      <c r="G23" s="36">
        <v>31</v>
      </c>
      <c r="H23" s="61" t="s">
        <v>20</v>
      </c>
      <c r="I23" s="27">
        <f t="shared" si="2"/>
        <v>264</v>
      </c>
      <c r="J23" s="28">
        <v>158</v>
      </c>
      <c r="K23" s="28">
        <v>106</v>
      </c>
      <c r="L23" s="44">
        <f t="shared" si="3"/>
        <v>61</v>
      </c>
      <c r="M23" s="28">
        <v>30</v>
      </c>
      <c r="N23" s="36">
        <v>31</v>
      </c>
      <c r="O23" s="89">
        <f t="shared" si="4"/>
        <v>7</v>
      </c>
      <c r="P23" s="86">
        <f t="shared" si="4"/>
        <v>0</v>
      </c>
      <c r="Q23" s="101">
        <f t="shared" si="5"/>
        <v>325</v>
      </c>
    </row>
    <row r="24" spans="1:18" ht="24.95" customHeight="1">
      <c r="A24" s="1" t="s">
        <v>21</v>
      </c>
      <c r="B24" s="27">
        <f t="shared" si="0"/>
        <v>232</v>
      </c>
      <c r="C24" s="28">
        <v>127</v>
      </c>
      <c r="D24" s="28">
        <v>105</v>
      </c>
      <c r="E24" s="44">
        <f t="shared" si="1"/>
        <v>64</v>
      </c>
      <c r="F24" s="28">
        <v>28</v>
      </c>
      <c r="G24" s="36">
        <v>36</v>
      </c>
      <c r="H24" s="61" t="s">
        <v>21</v>
      </c>
      <c r="I24" s="27">
        <f t="shared" si="2"/>
        <v>233</v>
      </c>
      <c r="J24" s="28">
        <v>126</v>
      </c>
      <c r="K24" s="28">
        <v>107</v>
      </c>
      <c r="L24" s="44">
        <f t="shared" si="3"/>
        <v>65</v>
      </c>
      <c r="M24" s="28">
        <v>28</v>
      </c>
      <c r="N24" s="36">
        <v>37</v>
      </c>
      <c r="O24" s="89">
        <f t="shared" si="4"/>
        <v>-1</v>
      </c>
      <c r="P24" s="86">
        <f t="shared" si="4"/>
        <v>2</v>
      </c>
      <c r="Q24" s="101">
        <f t="shared" si="5"/>
        <v>298</v>
      </c>
    </row>
    <row r="25" spans="1:18" ht="24.95" customHeight="1">
      <c r="A25" s="1" t="s">
        <v>22</v>
      </c>
      <c r="B25" s="27">
        <f t="shared" si="0"/>
        <v>693</v>
      </c>
      <c r="C25" s="28">
        <v>420</v>
      </c>
      <c r="D25" s="28">
        <v>273</v>
      </c>
      <c r="E25" s="44">
        <f t="shared" si="1"/>
        <v>187</v>
      </c>
      <c r="F25" s="28">
        <v>97</v>
      </c>
      <c r="G25" s="36">
        <v>90</v>
      </c>
      <c r="H25" s="61" t="s">
        <v>22</v>
      </c>
      <c r="I25" s="27">
        <f t="shared" si="2"/>
        <v>699</v>
      </c>
      <c r="J25" s="28">
        <v>428</v>
      </c>
      <c r="K25" s="28">
        <v>271</v>
      </c>
      <c r="L25" s="44">
        <f t="shared" si="3"/>
        <v>183</v>
      </c>
      <c r="M25" s="28">
        <v>99</v>
      </c>
      <c r="N25" s="36">
        <v>84</v>
      </c>
      <c r="O25" s="89">
        <f t="shared" si="4"/>
        <v>8</v>
      </c>
      <c r="P25" s="86">
        <f t="shared" si="4"/>
        <v>-2</v>
      </c>
      <c r="Q25" s="101">
        <f t="shared" si="5"/>
        <v>882</v>
      </c>
    </row>
    <row r="26" spans="1:18" ht="24.95" customHeight="1">
      <c r="A26" s="1" t="s">
        <v>23</v>
      </c>
      <c r="B26" s="27">
        <f t="shared" si="0"/>
        <v>797</v>
      </c>
      <c r="C26" s="28">
        <v>438</v>
      </c>
      <c r="D26" s="28">
        <v>359</v>
      </c>
      <c r="E26" s="44">
        <f t="shared" si="1"/>
        <v>174</v>
      </c>
      <c r="F26" s="28">
        <v>80</v>
      </c>
      <c r="G26" s="36">
        <v>94</v>
      </c>
      <c r="H26" s="61" t="s">
        <v>23</v>
      </c>
      <c r="I26" s="27">
        <f t="shared" si="2"/>
        <v>814</v>
      </c>
      <c r="J26" s="28">
        <v>450</v>
      </c>
      <c r="K26" s="28">
        <v>364</v>
      </c>
      <c r="L26" s="44">
        <f t="shared" si="3"/>
        <v>172</v>
      </c>
      <c r="M26" s="28">
        <v>80</v>
      </c>
      <c r="N26" s="36">
        <v>92</v>
      </c>
      <c r="O26" s="89">
        <f t="shared" si="4"/>
        <v>12</v>
      </c>
      <c r="P26" s="86">
        <f t="shared" si="4"/>
        <v>5</v>
      </c>
      <c r="Q26" s="101">
        <f t="shared" si="5"/>
        <v>986</v>
      </c>
    </row>
    <row r="27" spans="1:18" ht="24.95" customHeight="1">
      <c r="A27" s="1" t="s">
        <v>24</v>
      </c>
      <c r="B27" s="27">
        <f t="shared" si="0"/>
        <v>187</v>
      </c>
      <c r="C27" s="28">
        <v>74</v>
      </c>
      <c r="D27" s="28">
        <v>113</v>
      </c>
      <c r="E27" s="44">
        <f t="shared" si="1"/>
        <v>76</v>
      </c>
      <c r="F27" s="28">
        <v>28</v>
      </c>
      <c r="G27" s="36">
        <v>48</v>
      </c>
      <c r="H27" s="61" t="s">
        <v>24</v>
      </c>
      <c r="I27" s="27">
        <f t="shared" si="2"/>
        <v>193</v>
      </c>
      <c r="J27" s="28">
        <v>79</v>
      </c>
      <c r="K27" s="28">
        <v>114</v>
      </c>
      <c r="L27" s="44">
        <f t="shared" si="3"/>
        <v>75</v>
      </c>
      <c r="M27" s="28">
        <v>27</v>
      </c>
      <c r="N27" s="36">
        <v>48</v>
      </c>
      <c r="O27" s="89">
        <f t="shared" si="4"/>
        <v>5</v>
      </c>
      <c r="P27" s="86">
        <f t="shared" si="4"/>
        <v>1</v>
      </c>
      <c r="Q27" s="101">
        <f t="shared" si="5"/>
        <v>268</v>
      </c>
    </row>
    <row r="28" spans="1:18" ht="24.95" customHeight="1">
      <c r="A28" s="1" t="s">
        <v>25</v>
      </c>
      <c r="B28" s="27">
        <f t="shared" si="0"/>
        <v>239</v>
      </c>
      <c r="C28" s="28">
        <v>79</v>
      </c>
      <c r="D28" s="28">
        <v>160</v>
      </c>
      <c r="E28" s="44">
        <f t="shared" si="1"/>
        <v>87</v>
      </c>
      <c r="F28" s="28">
        <v>38</v>
      </c>
      <c r="G28" s="36">
        <v>49</v>
      </c>
      <c r="H28" s="61" t="s">
        <v>25</v>
      </c>
      <c r="I28" s="27">
        <f t="shared" si="2"/>
        <v>241</v>
      </c>
      <c r="J28" s="28">
        <v>80</v>
      </c>
      <c r="K28" s="28">
        <v>161</v>
      </c>
      <c r="L28" s="44">
        <f t="shared" si="3"/>
        <v>88</v>
      </c>
      <c r="M28" s="28">
        <v>38</v>
      </c>
      <c r="N28" s="36">
        <v>50</v>
      </c>
      <c r="O28" s="89">
        <f t="shared" si="4"/>
        <v>1</v>
      </c>
      <c r="P28" s="86">
        <f t="shared" si="4"/>
        <v>1</v>
      </c>
      <c r="Q28" s="101">
        <f t="shared" si="5"/>
        <v>329</v>
      </c>
    </row>
    <row r="29" spans="1:18" ht="24.95" customHeight="1">
      <c r="A29" s="1" t="s">
        <v>67</v>
      </c>
      <c r="B29" s="27">
        <f t="shared" si="0"/>
        <v>123</v>
      </c>
      <c r="C29" s="28">
        <v>39</v>
      </c>
      <c r="D29" s="28">
        <v>84</v>
      </c>
      <c r="E29" s="44">
        <f t="shared" si="1"/>
        <v>110</v>
      </c>
      <c r="F29" s="28">
        <v>45</v>
      </c>
      <c r="G29" s="36">
        <v>65</v>
      </c>
      <c r="H29" s="61" t="s">
        <v>67</v>
      </c>
      <c r="I29" s="27">
        <f t="shared" si="2"/>
        <v>124</v>
      </c>
      <c r="J29" s="28">
        <v>42</v>
      </c>
      <c r="K29" s="28">
        <v>82</v>
      </c>
      <c r="L29" s="44">
        <f t="shared" si="3"/>
        <v>112</v>
      </c>
      <c r="M29" s="28">
        <v>46</v>
      </c>
      <c r="N29" s="36">
        <v>66</v>
      </c>
      <c r="O29" s="89">
        <f t="shared" si="4"/>
        <v>3</v>
      </c>
      <c r="P29" s="86">
        <f t="shared" si="4"/>
        <v>-2</v>
      </c>
      <c r="Q29" s="101">
        <f t="shared" si="5"/>
        <v>236</v>
      </c>
    </row>
    <row r="30" spans="1:18" ht="27" customHeight="1">
      <c r="A30" s="1" t="s">
        <v>118</v>
      </c>
      <c r="B30" s="27">
        <f t="shared" si="0"/>
        <v>433</v>
      </c>
      <c r="C30" s="28">
        <v>192</v>
      </c>
      <c r="D30" s="28">
        <v>241</v>
      </c>
      <c r="E30" s="44">
        <f t="shared" si="1"/>
        <v>136</v>
      </c>
      <c r="F30" s="28">
        <v>57</v>
      </c>
      <c r="G30" s="36">
        <v>79</v>
      </c>
      <c r="H30" s="62" t="s">
        <v>114</v>
      </c>
      <c r="I30" s="27">
        <f t="shared" si="2"/>
        <v>438</v>
      </c>
      <c r="J30" s="28">
        <v>197</v>
      </c>
      <c r="K30" s="28">
        <v>241</v>
      </c>
      <c r="L30" s="44">
        <f t="shared" si="3"/>
        <v>138</v>
      </c>
      <c r="M30" s="28">
        <v>57</v>
      </c>
      <c r="N30" s="36">
        <v>81</v>
      </c>
      <c r="O30" s="89">
        <f t="shared" si="4"/>
        <v>5</v>
      </c>
      <c r="P30" s="86">
        <f t="shared" si="4"/>
        <v>0</v>
      </c>
      <c r="Q30" s="101">
        <f t="shared" si="5"/>
        <v>576</v>
      </c>
    </row>
    <row r="31" spans="1:18" ht="27" customHeight="1">
      <c r="A31" s="1" t="s">
        <v>119</v>
      </c>
      <c r="B31" s="27">
        <f t="shared" si="0"/>
        <v>576</v>
      </c>
      <c r="C31" s="28">
        <v>390</v>
      </c>
      <c r="D31" s="28">
        <v>186</v>
      </c>
      <c r="E31" s="44">
        <f t="shared" si="1"/>
        <v>142</v>
      </c>
      <c r="F31" s="28">
        <v>71</v>
      </c>
      <c r="G31" s="36">
        <v>71</v>
      </c>
      <c r="H31" s="62" t="s">
        <v>115</v>
      </c>
      <c r="I31" s="27">
        <f t="shared" si="2"/>
        <v>579</v>
      </c>
      <c r="J31" s="28">
        <v>389</v>
      </c>
      <c r="K31" s="28">
        <v>190</v>
      </c>
      <c r="L31" s="44">
        <f t="shared" si="3"/>
        <v>144</v>
      </c>
      <c r="M31" s="28">
        <v>71</v>
      </c>
      <c r="N31" s="36">
        <v>73</v>
      </c>
      <c r="O31" s="89">
        <f t="shared" si="4"/>
        <v>-1</v>
      </c>
      <c r="P31" s="86">
        <f t="shared" si="4"/>
        <v>4</v>
      </c>
      <c r="Q31" s="101">
        <f t="shared" si="5"/>
        <v>723</v>
      </c>
    </row>
    <row r="32" spans="1:18" ht="27" customHeight="1">
      <c r="A32" s="1" t="s">
        <v>142</v>
      </c>
      <c r="B32" s="27">
        <f t="shared" si="0"/>
        <v>355</v>
      </c>
      <c r="C32" s="28">
        <v>116</v>
      </c>
      <c r="D32" s="28">
        <v>239</v>
      </c>
      <c r="E32" s="44">
        <f t="shared" si="1"/>
        <v>203</v>
      </c>
      <c r="F32" s="28">
        <v>77</v>
      </c>
      <c r="G32" s="36">
        <v>126</v>
      </c>
      <c r="H32" s="62" t="s">
        <v>142</v>
      </c>
      <c r="I32" s="27">
        <f t="shared" si="2"/>
        <v>367</v>
      </c>
      <c r="J32" s="28">
        <v>116</v>
      </c>
      <c r="K32" s="28">
        <v>251</v>
      </c>
      <c r="L32" s="44">
        <f t="shared" si="3"/>
        <v>215</v>
      </c>
      <c r="M32" s="28">
        <v>86</v>
      </c>
      <c r="N32" s="36">
        <v>129</v>
      </c>
      <c r="O32" s="89">
        <f t="shared" si="4"/>
        <v>0</v>
      </c>
      <c r="P32" s="86">
        <f t="shared" si="4"/>
        <v>12</v>
      </c>
      <c r="Q32" s="101">
        <f t="shared" si="5"/>
        <v>582</v>
      </c>
    </row>
    <row r="33" spans="1:17" ht="27" customHeight="1" thickBot="1">
      <c r="A33" s="28" t="s">
        <v>146</v>
      </c>
      <c r="B33" s="64">
        <f t="shared" si="0"/>
        <v>157</v>
      </c>
      <c r="C33" s="38">
        <v>58</v>
      </c>
      <c r="D33" s="38">
        <v>99</v>
      </c>
      <c r="E33" s="103">
        <f t="shared" si="1"/>
        <v>68</v>
      </c>
      <c r="F33" s="38">
        <v>34</v>
      </c>
      <c r="G33" s="39">
        <v>34</v>
      </c>
      <c r="H33" s="63" t="s">
        <v>146</v>
      </c>
      <c r="I33" s="64">
        <f t="shared" si="2"/>
        <v>160</v>
      </c>
      <c r="J33" s="38">
        <v>60</v>
      </c>
      <c r="K33" s="38">
        <v>100</v>
      </c>
      <c r="L33" s="103">
        <f t="shared" si="3"/>
        <v>66</v>
      </c>
      <c r="M33" s="38">
        <v>32</v>
      </c>
      <c r="N33" s="39">
        <v>34</v>
      </c>
      <c r="O33" s="89">
        <f t="shared" si="4"/>
        <v>2</v>
      </c>
      <c r="P33" s="86">
        <f t="shared" si="4"/>
        <v>1</v>
      </c>
      <c r="Q33" s="101">
        <f t="shared" si="5"/>
        <v>226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dimension ref="A1:S35"/>
  <sheetViews>
    <sheetView topLeftCell="A4" workbookViewId="0">
      <selection activeCell="I5" sqref="I5:N33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196</v>
      </c>
      <c r="C3" s="200"/>
      <c r="D3" s="200"/>
      <c r="E3" s="200"/>
      <c r="F3" s="200"/>
      <c r="G3" s="172"/>
      <c r="H3" s="187" t="s">
        <v>27</v>
      </c>
      <c r="I3" s="191" t="s">
        <v>197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09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36644</v>
      </c>
      <c r="C5" s="44">
        <f>SUM(C6:C33)</f>
        <v>25863</v>
      </c>
      <c r="D5" s="44">
        <f>SUM(D6:D33)</f>
        <v>10781</v>
      </c>
      <c r="E5" s="44">
        <f>F5+G5</f>
        <v>12491</v>
      </c>
      <c r="F5" s="44">
        <f>SUM(F6:F33)</f>
        <v>6779</v>
      </c>
      <c r="G5" s="45">
        <f>SUM(G6:G33)</f>
        <v>5712</v>
      </c>
      <c r="H5" s="59" t="s">
        <v>26</v>
      </c>
      <c r="I5" s="27">
        <f>J5+K5</f>
        <v>37504</v>
      </c>
      <c r="J5" s="44">
        <f>SUM(J6:J33)</f>
        <v>26586</v>
      </c>
      <c r="K5" s="44">
        <f>SUM(K6:K33)</f>
        <v>10918</v>
      </c>
      <c r="L5" s="44">
        <f>M5+N5</f>
        <v>12575</v>
      </c>
      <c r="M5" s="44">
        <f>SUM(M6:M33)</f>
        <v>6823</v>
      </c>
      <c r="N5" s="45">
        <f>SUM(N6:N33)</f>
        <v>5752</v>
      </c>
      <c r="O5" s="33">
        <f>J5-C5</f>
        <v>723</v>
      </c>
      <c r="P5" s="25">
        <f>K5-D5</f>
        <v>137</v>
      </c>
      <c r="Q5" s="100">
        <f>I5+L5</f>
        <v>50079</v>
      </c>
      <c r="R5" s="67"/>
      <c r="S5" s="67"/>
    </row>
    <row r="6" spans="1:19" ht="24.95" customHeight="1">
      <c r="A6" s="1" t="s">
        <v>3</v>
      </c>
      <c r="B6" s="27">
        <f t="shared" ref="B6:B33" si="0">C6+D6</f>
        <v>2261</v>
      </c>
      <c r="C6" s="28">
        <v>1348</v>
      </c>
      <c r="D6" s="28">
        <v>913</v>
      </c>
      <c r="E6" s="44">
        <f t="shared" ref="E6:E33" si="1">F6+G6</f>
        <v>513</v>
      </c>
      <c r="F6" s="28">
        <v>251</v>
      </c>
      <c r="G6" s="36">
        <v>262</v>
      </c>
      <c r="H6" s="61" t="s">
        <v>3</v>
      </c>
      <c r="I6" s="27">
        <f t="shared" ref="I6:I33" si="2">J6+K6</f>
        <v>2318</v>
      </c>
      <c r="J6" s="28">
        <v>1388</v>
      </c>
      <c r="K6" s="28">
        <v>930</v>
      </c>
      <c r="L6" s="44">
        <f t="shared" ref="L6:L33" si="3">M6+N6</f>
        <v>522</v>
      </c>
      <c r="M6" s="28">
        <v>256</v>
      </c>
      <c r="N6" s="36">
        <v>266</v>
      </c>
      <c r="O6" s="89">
        <f t="shared" ref="O6:P33" si="4">J6-C6</f>
        <v>40</v>
      </c>
      <c r="P6" s="86">
        <f t="shared" si="4"/>
        <v>17</v>
      </c>
      <c r="Q6" s="101">
        <f>I6+L6</f>
        <v>2840</v>
      </c>
    </row>
    <row r="7" spans="1:19" ht="24.95" customHeight="1">
      <c r="A7" s="1" t="s">
        <v>4</v>
      </c>
      <c r="B7" s="27">
        <f t="shared" si="0"/>
        <v>2358</v>
      </c>
      <c r="C7" s="28">
        <v>1697</v>
      </c>
      <c r="D7" s="28">
        <v>661</v>
      </c>
      <c r="E7" s="44">
        <f t="shared" si="1"/>
        <v>1154</v>
      </c>
      <c r="F7" s="28">
        <v>654</v>
      </c>
      <c r="G7" s="36">
        <v>500</v>
      </c>
      <c r="H7" s="61" t="s">
        <v>4</v>
      </c>
      <c r="I7" s="27">
        <f t="shared" si="2"/>
        <v>2425</v>
      </c>
      <c r="J7" s="28">
        <v>1769</v>
      </c>
      <c r="K7" s="28">
        <v>656</v>
      </c>
      <c r="L7" s="44">
        <f t="shared" si="3"/>
        <v>1156</v>
      </c>
      <c r="M7" s="28">
        <v>657</v>
      </c>
      <c r="N7" s="36">
        <v>499</v>
      </c>
      <c r="O7" s="89">
        <f t="shared" si="4"/>
        <v>72</v>
      </c>
      <c r="P7" s="86">
        <f t="shared" si="4"/>
        <v>-5</v>
      </c>
      <c r="Q7" s="101">
        <f t="shared" ref="Q7:Q33" si="5">I7+L7</f>
        <v>3581</v>
      </c>
    </row>
    <row r="8" spans="1:19" ht="24.95" customHeight="1">
      <c r="A8" s="1" t="s">
        <v>5</v>
      </c>
      <c r="B8" s="27">
        <f t="shared" si="0"/>
        <v>7758</v>
      </c>
      <c r="C8" s="28">
        <v>4761</v>
      </c>
      <c r="D8" s="28">
        <v>2997</v>
      </c>
      <c r="E8" s="44">
        <f t="shared" si="1"/>
        <v>4945</v>
      </c>
      <c r="F8" s="28">
        <v>2630</v>
      </c>
      <c r="G8" s="36">
        <v>2315</v>
      </c>
      <c r="H8" s="61" t="s">
        <v>5</v>
      </c>
      <c r="I8" s="27">
        <f t="shared" si="2"/>
        <v>7888</v>
      </c>
      <c r="J8" s="28">
        <v>4868</v>
      </c>
      <c r="K8" s="28">
        <v>3020</v>
      </c>
      <c r="L8" s="44">
        <f t="shared" si="3"/>
        <v>4985</v>
      </c>
      <c r="M8" s="28">
        <v>2644</v>
      </c>
      <c r="N8" s="36">
        <v>2341</v>
      </c>
      <c r="O8" s="89">
        <f t="shared" si="4"/>
        <v>107</v>
      </c>
      <c r="P8" s="86">
        <f t="shared" si="4"/>
        <v>23</v>
      </c>
      <c r="Q8" s="101">
        <f t="shared" si="5"/>
        <v>12873</v>
      </c>
    </row>
    <row r="9" spans="1:19" ht="24.95" customHeight="1">
      <c r="A9" s="1" t="s">
        <v>61</v>
      </c>
      <c r="B9" s="27">
        <f t="shared" si="0"/>
        <v>3086</v>
      </c>
      <c r="C9" s="28">
        <v>2110</v>
      </c>
      <c r="D9" s="28">
        <v>976</v>
      </c>
      <c r="E9" s="44">
        <f t="shared" si="1"/>
        <v>1336</v>
      </c>
      <c r="F9" s="28">
        <v>743</v>
      </c>
      <c r="G9" s="36">
        <v>593</v>
      </c>
      <c r="H9" s="61" t="s">
        <v>61</v>
      </c>
      <c r="I9" s="27">
        <f t="shared" si="2"/>
        <v>3216</v>
      </c>
      <c r="J9" s="28">
        <v>2190</v>
      </c>
      <c r="K9" s="28">
        <v>1026</v>
      </c>
      <c r="L9" s="44">
        <f t="shared" si="3"/>
        <v>1378</v>
      </c>
      <c r="M9" s="28">
        <v>768</v>
      </c>
      <c r="N9" s="36">
        <v>610</v>
      </c>
      <c r="O9" s="89">
        <f t="shared" si="4"/>
        <v>80</v>
      </c>
      <c r="P9" s="86">
        <f t="shared" si="4"/>
        <v>50</v>
      </c>
      <c r="Q9" s="101">
        <f t="shared" si="5"/>
        <v>4594</v>
      </c>
    </row>
    <row r="10" spans="1:19" ht="24.95" customHeight="1">
      <c r="A10" s="1" t="s">
        <v>6</v>
      </c>
      <c r="B10" s="27">
        <f t="shared" si="0"/>
        <v>112</v>
      </c>
      <c r="C10" s="28">
        <v>64</v>
      </c>
      <c r="D10" s="28">
        <v>48</v>
      </c>
      <c r="E10" s="44">
        <f t="shared" si="1"/>
        <v>56</v>
      </c>
      <c r="F10" s="28">
        <v>27</v>
      </c>
      <c r="G10" s="36">
        <v>29</v>
      </c>
      <c r="H10" s="61" t="s">
        <v>6</v>
      </c>
      <c r="I10" s="27">
        <f t="shared" si="2"/>
        <v>115</v>
      </c>
      <c r="J10" s="28">
        <v>63</v>
      </c>
      <c r="K10" s="28">
        <v>52</v>
      </c>
      <c r="L10" s="44">
        <f t="shared" si="3"/>
        <v>56</v>
      </c>
      <c r="M10" s="28">
        <v>27</v>
      </c>
      <c r="N10" s="36">
        <v>29</v>
      </c>
      <c r="O10" s="89">
        <f t="shared" si="4"/>
        <v>-1</v>
      </c>
      <c r="P10" s="86">
        <f t="shared" si="4"/>
        <v>4</v>
      </c>
      <c r="Q10" s="101">
        <f t="shared" si="5"/>
        <v>171</v>
      </c>
    </row>
    <row r="11" spans="1:19" ht="24.95" customHeight="1">
      <c r="A11" s="1" t="s">
        <v>7</v>
      </c>
      <c r="B11" s="27">
        <f t="shared" si="0"/>
        <v>485</v>
      </c>
      <c r="C11" s="28">
        <v>366</v>
      </c>
      <c r="D11" s="28">
        <v>119</v>
      </c>
      <c r="E11" s="44">
        <f t="shared" si="1"/>
        <v>73</v>
      </c>
      <c r="F11" s="28">
        <v>41</v>
      </c>
      <c r="G11" s="36">
        <v>32</v>
      </c>
      <c r="H11" s="61" t="s">
        <v>7</v>
      </c>
      <c r="I11" s="27">
        <f t="shared" si="2"/>
        <v>496</v>
      </c>
      <c r="J11" s="28">
        <v>373</v>
      </c>
      <c r="K11" s="28">
        <v>123</v>
      </c>
      <c r="L11" s="44">
        <f t="shared" si="3"/>
        <v>72</v>
      </c>
      <c r="M11" s="28">
        <v>41</v>
      </c>
      <c r="N11" s="36">
        <v>31</v>
      </c>
      <c r="O11" s="89">
        <f t="shared" si="4"/>
        <v>7</v>
      </c>
      <c r="P11" s="86">
        <f t="shared" si="4"/>
        <v>4</v>
      </c>
      <c r="Q11" s="101">
        <f t="shared" si="5"/>
        <v>568</v>
      </c>
    </row>
    <row r="12" spans="1:19" ht="24.95" customHeight="1">
      <c r="A12" s="1" t="s">
        <v>8</v>
      </c>
      <c r="B12" s="27">
        <f t="shared" si="0"/>
        <v>2087</v>
      </c>
      <c r="C12" s="28">
        <v>1896</v>
      </c>
      <c r="D12" s="28">
        <v>191</v>
      </c>
      <c r="E12" s="44">
        <f t="shared" si="1"/>
        <v>275</v>
      </c>
      <c r="F12" s="28">
        <v>189</v>
      </c>
      <c r="G12" s="36">
        <v>86</v>
      </c>
      <c r="H12" s="61" t="s">
        <v>8</v>
      </c>
      <c r="I12" s="27">
        <f t="shared" si="2"/>
        <v>2126</v>
      </c>
      <c r="J12" s="28">
        <v>1934</v>
      </c>
      <c r="K12" s="28">
        <v>192</v>
      </c>
      <c r="L12" s="44">
        <f t="shared" si="3"/>
        <v>266</v>
      </c>
      <c r="M12" s="28">
        <v>182</v>
      </c>
      <c r="N12" s="36">
        <v>84</v>
      </c>
      <c r="O12" s="89">
        <f t="shared" si="4"/>
        <v>38</v>
      </c>
      <c r="P12" s="86">
        <f t="shared" si="4"/>
        <v>1</v>
      </c>
      <c r="Q12" s="101">
        <f t="shared" si="5"/>
        <v>2392</v>
      </c>
    </row>
    <row r="13" spans="1:19" ht="24.95" customHeight="1">
      <c r="A13" s="1" t="s">
        <v>9</v>
      </c>
      <c r="B13" s="27">
        <f t="shared" si="0"/>
        <v>1062</v>
      </c>
      <c r="C13" s="28">
        <v>819</v>
      </c>
      <c r="D13" s="28">
        <v>243</v>
      </c>
      <c r="E13" s="44">
        <f t="shared" si="1"/>
        <v>328</v>
      </c>
      <c r="F13" s="28">
        <v>191</v>
      </c>
      <c r="G13" s="36">
        <v>137</v>
      </c>
      <c r="H13" s="61" t="s">
        <v>9</v>
      </c>
      <c r="I13" s="27">
        <f t="shared" si="2"/>
        <v>1107</v>
      </c>
      <c r="J13" s="28">
        <v>858</v>
      </c>
      <c r="K13" s="28">
        <v>249</v>
      </c>
      <c r="L13" s="44">
        <f t="shared" si="3"/>
        <v>325</v>
      </c>
      <c r="M13" s="28">
        <v>192</v>
      </c>
      <c r="N13" s="36">
        <v>133</v>
      </c>
      <c r="O13" s="89">
        <f t="shared" si="4"/>
        <v>39</v>
      </c>
      <c r="P13" s="86">
        <f t="shared" si="4"/>
        <v>6</v>
      </c>
      <c r="Q13" s="101">
        <f t="shared" si="5"/>
        <v>1432</v>
      </c>
    </row>
    <row r="14" spans="1:19" ht="24.95" customHeight="1">
      <c r="A14" s="1" t="s">
        <v>10</v>
      </c>
      <c r="B14" s="27">
        <f t="shared" si="0"/>
        <v>1001</v>
      </c>
      <c r="C14" s="28">
        <v>874</v>
      </c>
      <c r="D14" s="28">
        <v>127</v>
      </c>
      <c r="E14" s="44">
        <f t="shared" si="1"/>
        <v>131</v>
      </c>
      <c r="F14" s="28">
        <v>85</v>
      </c>
      <c r="G14" s="36">
        <v>46</v>
      </c>
      <c r="H14" s="61" t="s">
        <v>10</v>
      </c>
      <c r="I14" s="27">
        <f t="shared" si="2"/>
        <v>1044</v>
      </c>
      <c r="J14" s="28">
        <v>914</v>
      </c>
      <c r="K14" s="28">
        <v>130</v>
      </c>
      <c r="L14" s="44">
        <f t="shared" si="3"/>
        <v>130</v>
      </c>
      <c r="M14" s="28">
        <v>83</v>
      </c>
      <c r="N14" s="36">
        <v>47</v>
      </c>
      <c r="O14" s="89">
        <f t="shared" si="4"/>
        <v>40</v>
      </c>
      <c r="P14" s="86">
        <f t="shared" si="4"/>
        <v>3</v>
      </c>
      <c r="Q14" s="101">
        <f t="shared" si="5"/>
        <v>1174</v>
      </c>
    </row>
    <row r="15" spans="1:19" ht="24.95" customHeight="1">
      <c r="A15" s="1" t="s">
        <v>11</v>
      </c>
      <c r="B15" s="27">
        <f t="shared" si="0"/>
        <v>3641</v>
      </c>
      <c r="C15" s="28">
        <v>3083</v>
      </c>
      <c r="D15" s="28">
        <v>558</v>
      </c>
      <c r="E15" s="44">
        <f t="shared" si="1"/>
        <v>392</v>
      </c>
      <c r="F15" s="28">
        <v>259</v>
      </c>
      <c r="G15" s="36">
        <v>133</v>
      </c>
      <c r="H15" s="61" t="s">
        <v>11</v>
      </c>
      <c r="I15" s="27">
        <f t="shared" si="2"/>
        <v>3707</v>
      </c>
      <c r="J15" s="28">
        <v>3149</v>
      </c>
      <c r="K15" s="28">
        <v>558</v>
      </c>
      <c r="L15" s="44">
        <f t="shared" si="3"/>
        <v>394</v>
      </c>
      <c r="M15" s="28">
        <v>259</v>
      </c>
      <c r="N15" s="36">
        <v>135</v>
      </c>
      <c r="O15" s="89">
        <f t="shared" si="4"/>
        <v>66</v>
      </c>
      <c r="P15" s="86">
        <f t="shared" si="4"/>
        <v>0</v>
      </c>
      <c r="Q15" s="101">
        <f t="shared" si="5"/>
        <v>4101</v>
      </c>
    </row>
    <row r="16" spans="1:19" ht="24.95" customHeight="1">
      <c r="A16" s="1" t="s">
        <v>12</v>
      </c>
      <c r="B16" s="27">
        <f t="shared" si="0"/>
        <v>3027</v>
      </c>
      <c r="C16" s="28">
        <v>2591</v>
      </c>
      <c r="D16" s="28">
        <v>436</v>
      </c>
      <c r="E16" s="44">
        <f t="shared" si="1"/>
        <v>605</v>
      </c>
      <c r="F16" s="28">
        <v>387</v>
      </c>
      <c r="G16" s="36">
        <v>218</v>
      </c>
      <c r="H16" s="61" t="s">
        <v>12</v>
      </c>
      <c r="I16" s="27">
        <f t="shared" si="2"/>
        <v>3122</v>
      </c>
      <c r="J16" s="28">
        <v>2677</v>
      </c>
      <c r="K16" s="28">
        <v>445</v>
      </c>
      <c r="L16" s="44">
        <f t="shared" si="3"/>
        <v>609</v>
      </c>
      <c r="M16" s="28">
        <v>395</v>
      </c>
      <c r="N16" s="36">
        <v>214</v>
      </c>
      <c r="O16" s="89">
        <f t="shared" si="4"/>
        <v>86</v>
      </c>
      <c r="P16" s="86">
        <f t="shared" si="4"/>
        <v>9</v>
      </c>
      <c r="Q16" s="101">
        <f t="shared" si="5"/>
        <v>3731</v>
      </c>
    </row>
    <row r="17" spans="1:18" ht="24.95" customHeight="1">
      <c r="A17" s="1" t="s">
        <v>13</v>
      </c>
      <c r="B17" s="27">
        <f t="shared" si="0"/>
        <v>1733</v>
      </c>
      <c r="C17" s="28">
        <v>1550</v>
      </c>
      <c r="D17" s="28">
        <v>183</v>
      </c>
      <c r="E17" s="44">
        <f t="shared" si="1"/>
        <v>162</v>
      </c>
      <c r="F17" s="28">
        <v>117</v>
      </c>
      <c r="G17" s="36">
        <v>45</v>
      </c>
      <c r="H17" s="61" t="s">
        <v>13</v>
      </c>
      <c r="I17" s="27">
        <f t="shared" si="2"/>
        <v>1780</v>
      </c>
      <c r="J17" s="28">
        <v>1602</v>
      </c>
      <c r="K17" s="28">
        <v>178</v>
      </c>
      <c r="L17" s="44">
        <f t="shared" si="3"/>
        <v>161</v>
      </c>
      <c r="M17" s="28">
        <v>115</v>
      </c>
      <c r="N17" s="36">
        <v>46</v>
      </c>
      <c r="O17" s="89">
        <f t="shared" si="4"/>
        <v>52</v>
      </c>
      <c r="P17" s="86">
        <f t="shared" si="4"/>
        <v>-5</v>
      </c>
      <c r="Q17" s="101">
        <f t="shared" si="5"/>
        <v>1941</v>
      </c>
    </row>
    <row r="18" spans="1:18" ht="24.95" customHeight="1">
      <c r="A18" s="1" t="s">
        <v>116</v>
      </c>
      <c r="B18" s="27">
        <f t="shared" si="0"/>
        <v>158</v>
      </c>
      <c r="C18" s="28">
        <v>66</v>
      </c>
      <c r="D18" s="28">
        <v>92</v>
      </c>
      <c r="E18" s="44">
        <f t="shared" si="1"/>
        <v>60</v>
      </c>
      <c r="F18" s="28">
        <v>24</v>
      </c>
      <c r="G18" s="36">
        <v>36</v>
      </c>
      <c r="H18" s="61" t="s">
        <v>116</v>
      </c>
      <c r="I18" s="27">
        <f t="shared" si="2"/>
        <v>162</v>
      </c>
      <c r="J18" s="28">
        <v>68</v>
      </c>
      <c r="K18" s="28">
        <v>94</v>
      </c>
      <c r="L18" s="44">
        <f t="shared" si="3"/>
        <v>60</v>
      </c>
      <c r="M18" s="28">
        <v>24</v>
      </c>
      <c r="N18" s="36">
        <v>36</v>
      </c>
      <c r="O18" s="89">
        <f t="shared" si="4"/>
        <v>2</v>
      </c>
      <c r="P18" s="86">
        <f t="shared" si="4"/>
        <v>2</v>
      </c>
      <c r="Q18" s="101">
        <f t="shared" si="5"/>
        <v>222</v>
      </c>
    </row>
    <row r="19" spans="1:18" ht="24.95" customHeight="1">
      <c r="A19" s="1" t="s">
        <v>14</v>
      </c>
      <c r="B19" s="27">
        <f t="shared" si="0"/>
        <v>2136</v>
      </c>
      <c r="C19" s="28">
        <v>1733</v>
      </c>
      <c r="D19" s="28">
        <v>403</v>
      </c>
      <c r="E19" s="44">
        <f t="shared" si="1"/>
        <v>146</v>
      </c>
      <c r="F19" s="28">
        <v>88</v>
      </c>
      <c r="G19" s="36">
        <v>58</v>
      </c>
      <c r="H19" s="61" t="s">
        <v>14</v>
      </c>
      <c r="I19" s="27">
        <f t="shared" si="2"/>
        <v>2220</v>
      </c>
      <c r="J19" s="28">
        <v>1812</v>
      </c>
      <c r="K19" s="28">
        <v>408</v>
      </c>
      <c r="L19" s="44">
        <f t="shared" si="3"/>
        <v>145</v>
      </c>
      <c r="M19" s="28">
        <v>88</v>
      </c>
      <c r="N19" s="36">
        <v>57</v>
      </c>
      <c r="O19" s="89">
        <f t="shared" si="4"/>
        <v>79</v>
      </c>
      <c r="P19" s="86">
        <f t="shared" si="4"/>
        <v>5</v>
      </c>
      <c r="Q19" s="101">
        <f t="shared" si="5"/>
        <v>2365</v>
      </c>
      <c r="R19" s="21"/>
    </row>
    <row r="20" spans="1:18" ht="24.95" customHeight="1">
      <c r="A20" s="1" t="s">
        <v>17</v>
      </c>
      <c r="B20" s="27">
        <f t="shared" si="0"/>
        <v>953</v>
      </c>
      <c r="C20" s="28">
        <v>488</v>
      </c>
      <c r="D20" s="28">
        <v>465</v>
      </c>
      <c r="E20" s="44">
        <f t="shared" si="1"/>
        <v>586</v>
      </c>
      <c r="F20" s="28">
        <v>316</v>
      </c>
      <c r="G20" s="36">
        <v>270</v>
      </c>
      <c r="H20" s="61" t="s">
        <v>17</v>
      </c>
      <c r="I20" s="27">
        <f t="shared" si="2"/>
        <v>946</v>
      </c>
      <c r="J20" s="28">
        <v>480</v>
      </c>
      <c r="K20" s="28">
        <v>466</v>
      </c>
      <c r="L20" s="44">
        <f t="shared" si="3"/>
        <v>586</v>
      </c>
      <c r="M20" s="28">
        <v>318</v>
      </c>
      <c r="N20" s="36">
        <v>268</v>
      </c>
      <c r="O20" s="89">
        <f t="shared" si="4"/>
        <v>-8</v>
      </c>
      <c r="P20" s="86">
        <f t="shared" si="4"/>
        <v>1</v>
      </c>
      <c r="Q20" s="101">
        <f t="shared" si="5"/>
        <v>1532</v>
      </c>
    </row>
    <row r="21" spans="1:18" ht="24.95" customHeight="1">
      <c r="A21" s="1" t="s">
        <v>18</v>
      </c>
      <c r="B21" s="27">
        <f t="shared" si="0"/>
        <v>487</v>
      </c>
      <c r="C21" s="28">
        <v>219</v>
      </c>
      <c r="D21" s="28">
        <v>268</v>
      </c>
      <c r="E21" s="44">
        <f t="shared" si="1"/>
        <v>282</v>
      </c>
      <c r="F21" s="28">
        <v>129</v>
      </c>
      <c r="G21" s="36">
        <v>153</v>
      </c>
      <c r="H21" s="61" t="s">
        <v>18</v>
      </c>
      <c r="I21" s="27">
        <f t="shared" si="2"/>
        <v>494</v>
      </c>
      <c r="J21" s="28">
        <v>229</v>
      </c>
      <c r="K21" s="28">
        <v>265</v>
      </c>
      <c r="L21" s="44">
        <f t="shared" si="3"/>
        <v>283</v>
      </c>
      <c r="M21" s="28">
        <v>128</v>
      </c>
      <c r="N21" s="36">
        <v>155</v>
      </c>
      <c r="O21" s="89">
        <f t="shared" si="4"/>
        <v>10</v>
      </c>
      <c r="P21" s="86">
        <f t="shared" si="4"/>
        <v>-3</v>
      </c>
      <c r="Q21" s="101">
        <f t="shared" si="5"/>
        <v>777</v>
      </c>
    </row>
    <row r="22" spans="1:18" ht="24.95" customHeight="1">
      <c r="A22" s="1" t="s">
        <v>19</v>
      </c>
      <c r="B22" s="27">
        <f t="shared" si="0"/>
        <v>187</v>
      </c>
      <c r="C22" s="28">
        <v>73</v>
      </c>
      <c r="D22" s="28">
        <v>114</v>
      </c>
      <c r="E22" s="44">
        <f t="shared" si="1"/>
        <v>128</v>
      </c>
      <c r="F22" s="28">
        <v>54</v>
      </c>
      <c r="G22" s="36">
        <v>74</v>
      </c>
      <c r="H22" s="61" t="s">
        <v>19</v>
      </c>
      <c r="I22" s="27">
        <f t="shared" si="2"/>
        <v>190</v>
      </c>
      <c r="J22" s="28">
        <v>74</v>
      </c>
      <c r="K22" s="28">
        <v>116</v>
      </c>
      <c r="L22" s="44">
        <f t="shared" si="3"/>
        <v>129</v>
      </c>
      <c r="M22" s="28">
        <v>55</v>
      </c>
      <c r="N22" s="36">
        <v>74</v>
      </c>
      <c r="O22" s="89">
        <f t="shared" si="4"/>
        <v>1</v>
      </c>
      <c r="P22" s="86">
        <f t="shared" si="4"/>
        <v>2</v>
      </c>
      <c r="Q22" s="101">
        <f t="shared" si="5"/>
        <v>319</v>
      </c>
    </row>
    <row r="23" spans="1:18" ht="24.95" customHeight="1">
      <c r="A23" s="1" t="s">
        <v>20</v>
      </c>
      <c r="B23" s="27">
        <f t="shared" si="0"/>
        <v>264</v>
      </c>
      <c r="C23" s="28">
        <v>158</v>
      </c>
      <c r="D23" s="28">
        <v>106</v>
      </c>
      <c r="E23" s="44">
        <f t="shared" si="1"/>
        <v>61</v>
      </c>
      <c r="F23" s="28">
        <v>30</v>
      </c>
      <c r="G23" s="36">
        <v>31</v>
      </c>
      <c r="H23" s="61" t="s">
        <v>20</v>
      </c>
      <c r="I23" s="27">
        <f t="shared" si="2"/>
        <v>269</v>
      </c>
      <c r="J23" s="28">
        <v>160</v>
      </c>
      <c r="K23" s="28">
        <v>109</v>
      </c>
      <c r="L23" s="44">
        <f t="shared" si="3"/>
        <v>64</v>
      </c>
      <c r="M23" s="28">
        <v>31</v>
      </c>
      <c r="N23" s="36">
        <v>33</v>
      </c>
      <c r="O23" s="89">
        <f t="shared" si="4"/>
        <v>2</v>
      </c>
      <c r="P23" s="86">
        <f t="shared" si="4"/>
        <v>3</v>
      </c>
      <c r="Q23" s="101">
        <f t="shared" si="5"/>
        <v>333</v>
      </c>
    </row>
    <row r="24" spans="1:18" ht="24.95" customHeight="1">
      <c r="A24" s="1" t="s">
        <v>21</v>
      </c>
      <c r="B24" s="27">
        <f t="shared" si="0"/>
        <v>233</v>
      </c>
      <c r="C24" s="28">
        <v>126</v>
      </c>
      <c r="D24" s="28">
        <v>107</v>
      </c>
      <c r="E24" s="44">
        <f t="shared" si="1"/>
        <v>65</v>
      </c>
      <c r="F24" s="28">
        <v>28</v>
      </c>
      <c r="G24" s="36">
        <v>37</v>
      </c>
      <c r="H24" s="61" t="s">
        <v>21</v>
      </c>
      <c r="I24" s="27">
        <f t="shared" si="2"/>
        <v>235</v>
      </c>
      <c r="J24" s="28">
        <v>131</v>
      </c>
      <c r="K24" s="28">
        <v>104</v>
      </c>
      <c r="L24" s="44">
        <f t="shared" si="3"/>
        <v>66</v>
      </c>
      <c r="M24" s="28">
        <v>28</v>
      </c>
      <c r="N24" s="36">
        <v>38</v>
      </c>
      <c r="O24" s="89">
        <f t="shared" si="4"/>
        <v>5</v>
      </c>
      <c r="P24" s="86">
        <f t="shared" si="4"/>
        <v>-3</v>
      </c>
      <c r="Q24" s="101">
        <f t="shared" si="5"/>
        <v>301</v>
      </c>
    </row>
    <row r="25" spans="1:18" ht="24.95" customHeight="1">
      <c r="A25" s="1" t="s">
        <v>22</v>
      </c>
      <c r="B25" s="27">
        <f t="shared" si="0"/>
        <v>699</v>
      </c>
      <c r="C25" s="28">
        <v>428</v>
      </c>
      <c r="D25" s="28">
        <v>271</v>
      </c>
      <c r="E25" s="44">
        <f t="shared" si="1"/>
        <v>183</v>
      </c>
      <c r="F25" s="28">
        <v>99</v>
      </c>
      <c r="G25" s="36">
        <v>84</v>
      </c>
      <c r="H25" s="61" t="s">
        <v>22</v>
      </c>
      <c r="I25" s="27">
        <f t="shared" si="2"/>
        <v>701</v>
      </c>
      <c r="J25" s="28">
        <v>433</v>
      </c>
      <c r="K25" s="28">
        <v>268</v>
      </c>
      <c r="L25" s="44">
        <f t="shared" si="3"/>
        <v>183</v>
      </c>
      <c r="M25" s="28">
        <v>98</v>
      </c>
      <c r="N25" s="36">
        <v>85</v>
      </c>
      <c r="O25" s="89">
        <f t="shared" si="4"/>
        <v>5</v>
      </c>
      <c r="P25" s="86">
        <f t="shared" si="4"/>
        <v>-3</v>
      </c>
      <c r="Q25" s="101">
        <f t="shared" si="5"/>
        <v>884</v>
      </c>
    </row>
    <row r="26" spans="1:18" ht="24.95" customHeight="1">
      <c r="A26" s="1" t="s">
        <v>23</v>
      </c>
      <c r="B26" s="27">
        <f t="shared" si="0"/>
        <v>814</v>
      </c>
      <c r="C26" s="28">
        <v>450</v>
      </c>
      <c r="D26" s="28">
        <v>364</v>
      </c>
      <c r="E26" s="44">
        <f t="shared" si="1"/>
        <v>172</v>
      </c>
      <c r="F26" s="28">
        <v>80</v>
      </c>
      <c r="G26" s="36">
        <v>92</v>
      </c>
      <c r="H26" s="61" t="s">
        <v>23</v>
      </c>
      <c r="I26" s="27">
        <f t="shared" si="2"/>
        <v>807</v>
      </c>
      <c r="J26" s="28">
        <v>443</v>
      </c>
      <c r="K26" s="28">
        <v>364</v>
      </c>
      <c r="L26" s="44">
        <f t="shared" si="3"/>
        <v>169</v>
      </c>
      <c r="M26" s="28">
        <v>78</v>
      </c>
      <c r="N26" s="36">
        <v>91</v>
      </c>
      <c r="O26" s="89">
        <f t="shared" si="4"/>
        <v>-7</v>
      </c>
      <c r="P26" s="86">
        <f t="shared" si="4"/>
        <v>0</v>
      </c>
      <c r="Q26" s="101">
        <f t="shared" si="5"/>
        <v>976</v>
      </c>
    </row>
    <row r="27" spans="1:18" ht="24.95" customHeight="1">
      <c r="A27" s="1" t="s">
        <v>24</v>
      </c>
      <c r="B27" s="27">
        <f t="shared" si="0"/>
        <v>193</v>
      </c>
      <c r="C27" s="28">
        <v>79</v>
      </c>
      <c r="D27" s="28">
        <v>114</v>
      </c>
      <c r="E27" s="44">
        <f t="shared" si="1"/>
        <v>75</v>
      </c>
      <c r="F27" s="28">
        <v>27</v>
      </c>
      <c r="G27" s="36">
        <v>48</v>
      </c>
      <c r="H27" s="61" t="s">
        <v>24</v>
      </c>
      <c r="I27" s="27">
        <f t="shared" si="2"/>
        <v>192</v>
      </c>
      <c r="J27" s="28">
        <v>78</v>
      </c>
      <c r="K27" s="28">
        <v>114</v>
      </c>
      <c r="L27" s="44">
        <f t="shared" si="3"/>
        <v>75</v>
      </c>
      <c r="M27" s="28">
        <v>27</v>
      </c>
      <c r="N27" s="36">
        <v>48</v>
      </c>
      <c r="O27" s="89">
        <f t="shared" si="4"/>
        <v>-1</v>
      </c>
      <c r="P27" s="86">
        <f t="shared" si="4"/>
        <v>0</v>
      </c>
      <c r="Q27" s="101">
        <f t="shared" si="5"/>
        <v>267</v>
      </c>
    </row>
    <row r="28" spans="1:18" ht="24.95" customHeight="1">
      <c r="A28" s="1" t="s">
        <v>25</v>
      </c>
      <c r="B28" s="27">
        <f t="shared" si="0"/>
        <v>241</v>
      </c>
      <c r="C28" s="28">
        <v>80</v>
      </c>
      <c r="D28" s="28">
        <v>161</v>
      </c>
      <c r="E28" s="44">
        <f t="shared" si="1"/>
        <v>88</v>
      </c>
      <c r="F28" s="28">
        <v>38</v>
      </c>
      <c r="G28" s="36">
        <v>50</v>
      </c>
      <c r="H28" s="61" t="s">
        <v>25</v>
      </c>
      <c r="I28" s="27">
        <f t="shared" si="2"/>
        <v>245</v>
      </c>
      <c r="J28" s="28">
        <v>80</v>
      </c>
      <c r="K28" s="28">
        <v>165</v>
      </c>
      <c r="L28" s="44">
        <f t="shared" si="3"/>
        <v>88</v>
      </c>
      <c r="M28" s="28">
        <v>38</v>
      </c>
      <c r="N28" s="36">
        <v>50</v>
      </c>
      <c r="O28" s="89">
        <f t="shared" si="4"/>
        <v>0</v>
      </c>
      <c r="P28" s="86">
        <f t="shared" si="4"/>
        <v>4</v>
      </c>
      <c r="Q28" s="101">
        <f t="shared" si="5"/>
        <v>333</v>
      </c>
    </row>
    <row r="29" spans="1:18" ht="24.95" customHeight="1">
      <c r="A29" s="1" t="s">
        <v>67</v>
      </c>
      <c r="B29" s="27">
        <f t="shared" si="0"/>
        <v>124</v>
      </c>
      <c r="C29" s="28">
        <v>42</v>
      </c>
      <c r="D29" s="28">
        <v>82</v>
      </c>
      <c r="E29" s="44">
        <f t="shared" si="1"/>
        <v>112</v>
      </c>
      <c r="F29" s="28">
        <v>46</v>
      </c>
      <c r="G29" s="36">
        <v>66</v>
      </c>
      <c r="H29" s="61" t="s">
        <v>67</v>
      </c>
      <c r="I29" s="27">
        <f t="shared" si="2"/>
        <v>126</v>
      </c>
      <c r="J29" s="28">
        <v>43</v>
      </c>
      <c r="K29" s="28">
        <v>83</v>
      </c>
      <c r="L29" s="44">
        <f t="shared" si="3"/>
        <v>111</v>
      </c>
      <c r="M29" s="28">
        <v>46</v>
      </c>
      <c r="N29" s="36">
        <v>65</v>
      </c>
      <c r="O29" s="89">
        <f t="shared" si="4"/>
        <v>1</v>
      </c>
      <c r="P29" s="86">
        <f t="shared" si="4"/>
        <v>1</v>
      </c>
      <c r="Q29" s="101">
        <f t="shared" si="5"/>
        <v>237</v>
      </c>
    </row>
    <row r="30" spans="1:18" ht="27" customHeight="1">
      <c r="A30" s="1" t="s">
        <v>118</v>
      </c>
      <c r="B30" s="27">
        <f t="shared" si="0"/>
        <v>438</v>
      </c>
      <c r="C30" s="28">
        <v>197</v>
      </c>
      <c r="D30" s="28">
        <v>241</v>
      </c>
      <c r="E30" s="44">
        <f t="shared" si="1"/>
        <v>138</v>
      </c>
      <c r="F30" s="28">
        <v>57</v>
      </c>
      <c r="G30" s="36">
        <v>81</v>
      </c>
      <c r="H30" s="62" t="s">
        <v>114</v>
      </c>
      <c r="I30" s="27">
        <f t="shared" si="2"/>
        <v>436</v>
      </c>
      <c r="J30" s="28">
        <v>194</v>
      </c>
      <c r="K30" s="28">
        <v>242</v>
      </c>
      <c r="L30" s="44">
        <f t="shared" si="3"/>
        <v>136</v>
      </c>
      <c r="M30" s="28">
        <v>55</v>
      </c>
      <c r="N30" s="36">
        <v>81</v>
      </c>
      <c r="O30" s="89">
        <f t="shared" si="4"/>
        <v>-3</v>
      </c>
      <c r="P30" s="86">
        <f t="shared" si="4"/>
        <v>1</v>
      </c>
      <c r="Q30" s="101">
        <f t="shared" si="5"/>
        <v>572</v>
      </c>
    </row>
    <row r="31" spans="1:18" ht="27" customHeight="1">
      <c r="A31" s="1" t="s">
        <v>119</v>
      </c>
      <c r="B31" s="27">
        <f t="shared" si="0"/>
        <v>579</v>
      </c>
      <c r="C31" s="28">
        <v>389</v>
      </c>
      <c r="D31" s="28">
        <v>190</v>
      </c>
      <c r="E31" s="44">
        <f t="shared" si="1"/>
        <v>144</v>
      </c>
      <c r="F31" s="28">
        <v>71</v>
      </c>
      <c r="G31" s="36">
        <v>73</v>
      </c>
      <c r="H31" s="62" t="s">
        <v>115</v>
      </c>
      <c r="I31" s="27">
        <f t="shared" si="2"/>
        <v>582</v>
      </c>
      <c r="J31" s="28">
        <v>393</v>
      </c>
      <c r="K31" s="28">
        <v>189</v>
      </c>
      <c r="L31" s="44">
        <f t="shared" si="3"/>
        <v>143</v>
      </c>
      <c r="M31" s="28">
        <v>71</v>
      </c>
      <c r="N31" s="36">
        <v>72</v>
      </c>
      <c r="O31" s="89">
        <f t="shared" si="4"/>
        <v>4</v>
      </c>
      <c r="P31" s="86">
        <f t="shared" si="4"/>
        <v>-1</v>
      </c>
      <c r="Q31" s="101">
        <f t="shared" si="5"/>
        <v>725</v>
      </c>
    </row>
    <row r="32" spans="1:18" ht="27" customHeight="1">
      <c r="A32" s="1" t="s">
        <v>142</v>
      </c>
      <c r="B32" s="27">
        <f t="shared" si="0"/>
        <v>367</v>
      </c>
      <c r="C32" s="28">
        <v>116</v>
      </c>
      <c r="D32" s="28">
        <v>251</v>
      </c>
      <c r="E32" s="44">
        <f t="shared" si="1"/>
        <v>215</v>
      </c>
      <c r="F32" s="28">
        <v>86</v>
      </c>
      <c r="G32" s="36">
        <v>129</v>
      </c>
      <c r="H32" s="62" t="s">
        <v>142</v>
      </c>
      <c r="I32" s="27">
        <f t="shared" si="2"/>
        <v>389</v>
      </c>
      <c r="J32" s="28">
        <v>118</v>
      </c>
      <c r="K32" s="28">
        <v>271</v>
      </c>
      <c r="L32" s="44">
        <f t="shared" si="3"/>
        <v>213</v>
      </c>
      <c r="M32" s="28">
        <v>86</v>
      </c>
      <c r="N32" s="36">
        <v>127</v>
      </c>
      <c r="O32" s="89">
        <f t="shared" si="4"/>
        <v>2</v>
      </c>
      <c r="P32" s="86">
        <f t="shared" si="4"/>
        <v>20</v>
      </c>
      <c r="Q32" s="101">
        <f t="shared" si="5"/>
        <v>602</v>
      </c>
    </row>
    <row r="33" spans="1:17" ht="27" customHeight="1" thickBot="1">
      <c r="A33" s="28" t="s">
        <v>146</v>
      </c>
      <c r="B33" s="64">
        <f t="shared" si="0"/>
        <v>160</v>
      </c>
      <c r="C33" s="38">
        <v>60</v>
      </c>
      <c r="D33" s="38">
        <v>100</v>
      </c>
      <c r="E33" s="103">
        <f t="shared" si="1"/>
        <v>66</v>
      </c>
      <c r="F33" s="38">
        <v>32</v>
      </c>
      <c r="G33" s="39">
        <v>34</v>
      </c>
      <c r="H33" s="63" t="s">
        <v>146</v>
      </c>
      <c r="I33" s="64">
        <f t="shared" si="2"/>
        <v>166</v>
      </c>
      <c r="J33" s="38">
        <v>65</v>
      </c>
      <c r="K33" s="38">
        <v>101</v>
      </c>
      <c r="L33" s="103">
        <f t="shared" si="3"/>
        <v>70</v>
      </c>
      <c r="M33" s="38">
        <v>33</v>
      </c>
      <c r="N33" s="39">
        <v>37</v>
      </c>
      <c r="O33" s="89">
        <f t="shared" si="4"/>
        <v>5</v>
      </c>
      <c r="P33" s="86">
        <f t="shared" si="4"/>
        <v>1</v>
      </c>
      <c r="Q33" s="101">
        <f t="shared" si="5"/>
        <v>236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dimension ref="A1:S35"/>
  <sheetViews>
    <sheetView workbookViewId="0">
      <selection activeCell="L12" sqref="L12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197</v>
      </c>
      <c r="C3" s="200"/>
      <c r="D3" s="200"/>
      <c r="E3" s="200"/>
      <c r="F3" s="200"/>
      <c r="G3" s="172"/>
      <c r="H3" s="187" t="s">
        <v>27</v>
      </c>
      <c r="I3" s="191" t="s">
        <v>198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09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37504</v>
      </c>
      <c r="C5" s="44">
        <f>SUM(C6:C33)</f>
        <v>26586</v>
      </c>
      <c r="D5" s="44">
        <f>SUM(D6:D33)</f>
        <v>10918</v>
      </c>
      <c r="E5" s="44">
        <f>F5+G5</f>
        <v>12575</v>
      </c>
      <c r="F5" s="44">
        <f>SUM(F6:F33)</f>
        <v>6823</v>
      </c>
      <c r="G5" s="45">
        <f>SUM(G6:G33)</f>
        <v>5752</v>
      </c>
      <c r="H5" s="59" t="s">
        <v>26</v>
      </c>
      <c r="I5" s="27">
        <f>J5+K5</f>
        <v>38373</v>
      </c>
      <c r="J5" s="44">
        <f>SUM(J6:J33)</f>
        <v>27373</v>
      </c>
      <c r="K5" s="44">
        <f>SUM(K6:K33)</f>
        <v>11000</v>
      </c>
      <c r="L5" s="44">
        <f>M5+N5</f>
        <v>12649</v>
      </c>
      <c r="M5" s="44">
        <f>SUM(M6:M33)</f>
        <v>6857</v>
      </c>
      <c r="N5" s="45">
        <f>SUM(N6:N33)</f>
        <v>5792</v>
      </c>
      <c r="O5" s="33">
        <f>J5-C5</f>
        <v>787</v>
      </c>
      <c r="P5" s="25">
        <f>K5-D5</f>
        <v>82</v>
      </c>
      <c r="Q5" s="100">
        <f>I5+L5</f>
        <v>51022</v>
      </c>
      <c r="R5" s="67"/>
      <c r="S5" s="67"/>
    </row>
    <row r="6" spans="1:19" ht="24.95" customHeight="1">
      <c r="A6" s="1" t="s">
        <v>3</v>
      </c>
      <c r="B6" s="27">
        <f t="shared" ref="B6:B33" si="0">C6+D6</f>
        <v>2318</v>
      </c>
      <c r="C6" s="28">
        <v>1388</v>
      </c>
      <c r="D6" s="28">
        <v>930</v>
      </c>
      <c r="E6" s="44">
        <f t="shared" ref="E6:E33" si="1">F6+G6</f>
        <v>522</v>
      </c>
      <c r="F6" s="28">
        <v>256</v>
      </c>
      <c r="G6" s="36">
        <v>266</v>
      </c>
      <c r="H6" s="61" t="s">
        <v>3</v>
      </c>
      <c r="I6" s="27">
        <f t="shared" ref="I6:I33" si="2">J6+K6</f>
        <v>2363</v>
      </c>
      <c r="J6" s="28">
        <v>1423</v>
      </c>
      <c r="K6" s="28">
        <v>940</v>
      </c>
      <c r="L6" s="44">
        <f t="shared" ref="L6:L33" si="3">M6+N6</f>
        <v>522</v>
      </c>
      <c r="M6" s="28">
        <v>258</v>
      </c>
      <c r="N6" s="36">
        <v>264</v>
      </c>
      <c r="O6" s="89">
        <f t="shared" ref="O6:P33" si="4">J6-C6</f>
        <v>35</v>
      </c>
      <c r="P6" s="86">
        <f t="shared" si="4"/>
        <v>10</v>
      </c>
      <c r="Q6" s="101">
        <f>I6+L6</f>
        <v>2885</v>
      </c>
    </row>
    <row r="7" spans="1:19" ht="24.95" customHeight="1">
      <c r="A7" s="1" t="s">
        <v>4</v>
      </c>
      <c r="B7" s="27">
        <f t="shared" si="0"/>
        <v>2425</v>
      </c>
      <c r="C7" s="28">
        <v>1769</v>
      </c>
      <c r="D7" s="28">
        <v>656</v>
      </c>
      <c r="E7" s="44">
        <f t="shared" si="1"/>
        <v>1156</v>
      </c>
      <c r="F7" s="28">
        <v>657</v>
      </c>
      <c r="G7" s="36">
        <v>499</v>
      </c>
      <c r="H7" s="61" t="s">
        <v>4</v>
      </c>
      <c r="I7" s="27">
        <f t="shared" si="2"/>
        <v>2458</v>
      </c>
      <c r="J7" s="28">
        <v>1806</v>
      </c>
      <c r="K7" s="28">
        <v>652</v>
      </c>
      <c r="L7" s="44">
        <f t="shared" si="3"/>
        <v>1155</v>
      </c>
      <c r="M7" s="28">
        <v>657</v>
      </c>
      <c r="N7" s="36">
        <v>498</v>
      </c>
      <c r="O7" s="89">
        <f t="shared" si="4"/>
        <v>37</v>
      </c>
      <c r="P7" s="86">
        <f t="shared" si="4"/>
        <v>-4</v>
      </c>
      <c r="Q7" s="101">
        <f t="shared" ref="Q7:Q33" si="5">I7+L7</f>
        <v>3613</v>
      </c>
    </row>
    <row r="8" spans="1:19" ht="24.95" customHeight="1">
      <c r="A8" s="1" t="s">
        <v>5</v>
      </c>
      <c r="B8" s="27">
        <f t="shared" si="0"/>
        <v>7888</v>
      </c>
      <c r="C8" s="28">
        <v>4868</v>
      </c>
      <c r="D8" s="28">
        <v>3020</v>
      </c>
      <c r="E8" s="44">
        <f t="shared" si="1"/>
        <v>4985</v>
      </c>
      <c r="F8" s="28">
        <v>2644</v>
      </c>
      <c r="G8" s="36">
        <v>2341</v>
      </c>
      <c r="H8" s="61" t="s">
        <v>5</v>
      </c>
      <c r="I8" s="27">
        <f t="shared" si="2"/>
        <v>7976</v>
      </c>
      <c r="J8" s="28">
        <v>4954</v>
      </c>
      <c r="K8" s="28">
        <v>3022</v>
      </c>
      <c r="L8" s="44">
        <f t="shared" si="3"/>
        <v>5006</v>
      </c>
      <c r="M8" s="28">
        <v>2648</v>
      </c>
      <c r="N8" s="36">
        <v>2358</v>
      </c>
      <c r="O8" s="89">
        <f t="shared" si="4"/>
        <v>86</v>
      </c>
      <c r="P8" s="86">
        <f t="shared" si="4"/>
        <v>2</v>
      </c>
      <c r="Q8" s="101">
        <f t="shared" si="5"/>
        <v>12982</v>
      </c>
    </row>
    <row r="9" spans="1:19" ht="24.95" customHeight="1">
      <c r="A9" s="1" t="s">
        <v>61</v>
      </c>
      <c r="B9" s="27">
        <f t="shared" si="0"/>
        <v>3216</v>
      </c>
      <c r="C9" s="28">
        <v>2190</v>
      </c>
      <c r="D9" s="28">
        <v>1026</v>
      </c>
      <c r="E9" s="44">
        <f t="shared" si="1"/>
        <v>1378</v>
      </c>
      <c r="F9" s="28">
        <v>768</v>
      </c>
      <c r="G9" s="36">
        <v>610</v>
      </c>
      <c r="H9" s="61" t="s">
        <v>61</v>
      </c>
      <c r="I9" s="27">
        <f t="shared" si="2"/>
        <v>3340</v>
      </c>
      <c r="J9" s="28">
        <v>2287</v>
      </c>
      <c r="K9" s="28">
        <v>1053</v>
      </c>
      <c r="L9" s="44">
        <f t="shared" si="3"/>
        <v>1399</v>
      </c>
      <c r="M9" s="28">
        <v>775</v>
      </c>
      <c r="N9" s="36">
        <v>624</v>
      </c>
      <c r="O9" s="89">
        <f t="shared" si="4"/>
        <v>97</v>
      </c>
      <c r="P9" s="86">
        <f t="shared" si="4"/>
        <v>27</v>
      </c>
      <c r="Q9" s="101">
        <f t="shared" si="5"/>
        <v>4739</v>
      </c>
    </row>
    <row r="10" spans="1:19" ht="24.95" customHeight="1">
      <c r="A10" s="1" t="s">
        <v>6</v>
      </c>
      <c r="B10" s="27">
        <f t="shared" si="0"/>
        <v>115</v>
      </c>
      <c r="C10" s="28">
        <v>63</v>
      </c>
      <c r="D10" s="28">
        <v>52</v>
      </c>
      <c r="E10" s="44">
        <f t="shared" si="1"/>
        <v>56</v>
      </c>
      <c r="F10" s="28">
        <v>27</v>
      </c>
      <c r="G10" s="36">
        <v>29</v>
      </c>
      <c r="H10" s="61" t="s">
        <v>6</v>
      </c>
      <c r="I10" s="27">
        <f t="shared" si="2"/>
        <v>121</v>
      </c>
      <c r="J10" s="28">
        <v>68</v>
      </c>
      <c r="K10" s="28">
        <v>53</v>
      </c>
      <c r="L10" s="44">
        <f t="shared" si="3"/>
        <v>56</v>
      </c>
      <c r="M10" s="28">
        <v>27</v>
      </c>
      <c r="N10" s="36">
        <v>29</v>
      </c>
      <c r="O10" s="89">
        <f t="shared" si="4"/>
        <v>5</v>
      </c>
      <c r="P10" s="86">
        <f t="shared" si="4"/>
        <v>1</v>
      </c>
      <c r="Q10" s="101">
        <f t="shared" si="5"/>
        <v>177</v>
      </c>
    </row>
    <row r="11" spans="1:19" ht="24.95" customHeight="1">
      <c r="A11" s="1" t="s">
        <v>7</v>
      </c>
      <c r="B11" s="27">
        <f t="shared" si="0"/>
        <v>496</v>
      </c>
      <c r="C11" s="28">
        <v>373</v>
      </c>
      <c r="D11" s="28">
        <v>123</v>
      </c>
      <c r="E11" s="44">
        <f t="shared" si="1"/>
        <v>72</v>
      </c>
      <c r="F11" s="28">
        <v>41</v>
      </c>
      <c r="G11" s="36">
        <v>31</v>
      </c>
      <c r="H11" s="61" t="s">
        <v>7</v>
      </c>
      <c r="I11" s="27">
        <f t="shared" si="2"/>
        <v>509</v>
      </c>
      <c r="J11" s="28">
        <v>387</v>
      </c>
      <c r="K11" s="28">
        <v>122</v>
      </c>
      <c r="L11" s="44">
        <f t="shared" si="3"/>
        <v>72</v>
      </c>
      <c r="M11" s="28">
        <v>41</v>
      </c>
      <c r="N11" s="36">
        <v>31</v>
      </c>
      <c r="O11" s="89">
        <f t="shared" si="4"/>
        <v>14</v>
      </c>
      <c r="P11" s="86">
        <f t="shared" si="4"/>
        <v>-1</v>
      </c>
      <c r="Q11" s="101">
        <f t="shared" si="5"/>
        <v>581</v>
      </c>
    </row>
    <row r="12" spans="1:19" ht="24.95" customHeight="1">
      <c r="A12" s="1" t="s">
        <v>8</v>
      </c>
      <c r="B12" s="27">
        <f t="shared" si="0"/>
        <v>2126</v>
      </c>
      <c r="C12" s="28">
        <v>1934</v>
      </c>
      <c r="D12" s="28">
        <v>192</v>
      </c>
      <c r="E12" s="44">
        <f t="shared" si="1"/>
        <v>266</v>
      </c>
      <c r="F12" s="28">
        <v>182</v>
      </c>
      <c r="G12" s="36">
        <v>84</v>
      </c>
      <c r="H12" s="61" t="s">
        <v>8</v>
      </c>
      <c r="I12" s="27">
        <f t="shared" si="2"/>
        <v>2187</v>
      </c>
      <c r="J12" s="28">
        <v>1988</v>
      </c>
      <c r="K12" s="28">
        <v>199</v>
      </c>
      <c r="L12" s="44">
        <f t="shared" si="3"/>
        <v>274</v>
      </c>
      <c r="M12" s="28">
        <v>187</v>
      </c>
      <c r="N12" s="36">
        <v>87</v>
      </c>
      <c r="O12" s="89">
        <f t="shared" si="4"/>
        <v>54</v>
      </c>
      <c r="P12" s="86">
        <f t="shared" si="4"/>
        <v>7</v>
      </c>
      <c r="Q12" s="101">
        <f t="shared" si="5"/>
        <v>2461</v>
      </c>
    </row>
    <row r="13" spans="1:19" ht="24.95" customHeight="1">
      <c r="A13" s="1" t="s">
        <v>9</v>
      </c>
      <c r="B13" s="27">
        <f t="shared" si="0"/>
        <v>1107</v>
      </c>
      <c r="C13" s="28">
        <v>858</v>
      </c>
      <c r="D13" s="28">
        <v>249</v>
      </c>
      <c r="E13" s="44">
        <f t="shared" si="1"/>
        <v>325</v>
      </c>
      <c r="F13" s="28">
        <v>192</v>
      </c>
      <c r="G13" s="36">
        <v>133</v>
      </c>
      <c r="H13" s="61" t="s">
        <v>9</v>
      </c>
      <c r="I13" s="27">
        <f t="shared" si="2"/>
        <v>1140</v>
      </c>
      <c r="J13" s="28">
        <v>887</v>
      </c>
      <c r="K13" s="28">
        <v>253</v>
      </c>
      <c r="L13" s="44">
        <f t="shared" si="3"/>
        <v>326</v>
      </c>
      <c r="M13" s="28">
        <v>193</v>
      </c>
      <c r="N13" s="36">
        <v>133</v>
      </c>
      <c r="O13" s="89">
        <f t="shared" si="4"/>
        <v>29</v>
      </c>
      <c r="P13" s="86">
        <f t="shared" si="4"/>
        <v>4</v>
      </c>
      <c r="Q13" s="101">
        <f t="shared" si="5"/>
        <v>1466</v>
      </c>
    </row>
    <row r="14" spans="1:19" ht="24.95" customHeight="1">
      <c r="A14" s="1" t="s">
        <v>10</v>
      </c>
      <c r="B14" s="27">
        <f t="shared" si="0"/>
        <v>1044</v>
      </c>
      <c r="C14" s="28">
        <v>914</v>
      </c>
      <c r="D14" s="28">
        <v>130</v>
      </c>
      <c r="E14" s="44">
        <f t="shared" si="1"/>
        <v>130</v>
      </c>
      <c r="F14" s="28">
        <v>83</v>
      </c>
      <c r="G14" s="36">
        <v>47</v>
      </c>
      <c r="H14" s="61" t="s">
        <v>10</v>
      </c>
      <c r="I14" s="27">
        <f t="shared" si="2"/>
        <v>1100</v>
      </c>
      <c r="J14" s="28">
        <v>962</v>
      </c>
      <c r="K14" s="28">
        <v>138</v>
      </c>
      <c r="L14" s="44">
        <f t="shared" si="3"/>
        <v>131</v>
      </c>
      <c r="M14" s="28">
        <v>85</v>
      </c>
      <c r="N14" s="36">
        <v>46</v>
      </c>
      <c r="O14" s="89">
        <f t="shared" si="4"/>
        <v>48</v>
      </c>
      <c r="P14" s="86">
        <f t="shared" si="4"/>
        <v>8</v>
      </c>
      <c r="Q14" s="101">
        <f t="shared" si="5"/>
        <v>1231</v>
      </c>
    </row>
    <row r="15" spans="1:19" ht="24.95" customHeight="1">
      <c r="A15" s="1" t="s">
        <v>11</v>
      </c>
      <c r="B15" s="27">
        <f t="shared" si="0"/>
        <v>3707</v>
      </c>
      <c r="C15" s="28">
        <v>3149</v>
      </c>
      <c r="D15" s="28">
        <v>558</v>
      </c>
      <c r="E15" s="44">
        <f t="shared" si="1"/>
        <v>394</v>
      </c>
      <c r="F15" s="28">
        <v>259</v>
      </c>
      <c r="G15" s="36">
        <v>135</v>
      </c>
      <c r="H15" s="61" t="s">
        <v>11</v>
      </c>
      <c r="I15" s="27">
        <f t="shared" si="2"/>
        <v>3835</v>
      </c>
      <c r="J15" s="28">
        <v>3268</v>
      </c>
      <c r="K15" s="28">
        <v>567</v>
      </c>
      <c r="L15" s="44">
        <f t="shared" si="3"/>
        <v>394</v>
      </c>
      <c r="M15" s="28">
        <v>261</v>
      </c>
      <c r="N15" s="36">
        <v>133</v>
      </c>
      <c r="O15" s="89">
        <f t="shared" si="4"/>
        <v>119</v>
      </c>
      <c r="P15" s="86">
        <f t="shared" si="4"/>
        <v>9</v>
      </c>
      <c r="Q15" s="101">
        <f t="shared" si="5"/>
        <v>4229</v>
      </c>
    </row>
    <row r="16" spans="1:19" ht="24.95" customHeight="1">
      <c r="A16" s="1" t="s">
        <v>12</v>
      </c>
      <c r="B16" s="27">
        <f t="shared" si="0"/>
        <v>3122</v>
      </c>
      <c r="C16" s="28">
        <v>2677</v>
      </c>
      <c r="D16" s="28">
        <v>445</v>
      </c>
      <c r="E16" s="44">
        <f t="shared" si="1"/>
        <v>609</v>
      </c>
      <c r="F16" s="28">
        <v>395</v>
      </c>
      <c r="G16" s="36">
        <v>214</v>
      </c>
      <c r="H16" s="61" t="s">
        <v>12</v>
      </c>
      <c r="I16" s="27">
        <f t="shared" si="2"/>
        <v>3221</v>
      </c>
      <c r="J16" s="28">
        <v>2766</v>
      </c>
      <c r="K16" s="28">
        <v>455</v>
      </c>
      <c r="L16" s="44">
        <f t="shared" si="3"/>
        <v>616</v>
      </c>
      <c r="M16" s="28">
        <v>399</v>
      </c>
      <c r="N16" s="36">
        <v>217</v>
      </c>
      <c r="O16" s="89">
        <f t="shared" si="4"/>
        <v>89</v>
      </c>
      <c r="P16" s="86">
        <f t="shared" si="4"/>
        <v>10</v>
      </c>
      <c r="Q16" s="101">
        <f t="shared" si="5"/>
        <v>3837</v>
      </c>
    </row>
    <row r="17" spans="1:18" ht="24.95" customHeight="1">
      <c r="A17" s="1" t="s">
        <v>13</v>
      </c>
      <c r="B17" s="27">
        <f t="shared" si="0"/>
        <v>1780</v>
      </c>
      <c r="C17" s="28">
        <v>1602</v>
      </c>
      <c r="D17" s="28">
        <v>178</v>
      </c>
      <c r="E17" s="44">
        <f t="shared" si="1"/>
        <v>161</v>
      </c>
      <c r="F17" s="28">
        <v>115</v>
      </c>
      <c r="G17" s="36">
        <v>46</v>
      </c>
      <c r="H17" s="61" t="s">
        <v>13</v>
      </c>
      <c r="I17" s="27">
        <f t="shared" si="2"/>
        <v>1849</v>
      </c>
      <c r="J17" s="28">
        <v>1671</v>
      </c>
      <c r="K17" s="28">
        <v>178</v>
      </c>
      <c r="L17" s="44">
        <f t="shared" si="3"/>
        <v>160</v>
      </c>
      <c r="M17" s="28">
        <v>113</v>
      </c>
      <c r="N17" s="36">
        <v>47</v>
      </c>
      <c r="O17" s="89">
        <f t="shared" si="4"/>
        <v>69</v>
      </c>
      <c r="P17" s="86">
        <f t="shared" si="4"/>
        <v>0</v>
      </c>
      <c r="Q17" s="101">
        <f t="shared" si="5"/>
        <v>2009</v>
      </c>
    </row>
    <row r="18" spans="1:18" ht="24.95" customHeight="1">
      <c r="A18" s="1" t="s">
        <v>116</v>
      </c>
      <c r="B18" s="27">
        <f t="shared" si="0"/>
        <v>162</v>
      </c>
      <c r="C18" s="28">
        <v>68</v>
      </c>
      <c r="D18" s="28">
        <v>94</v>
      </c>
      <c r="E18" s="44">
        <f t="shared" si="1"/>
        <v>60</v>
      </c>
      <c r="F18" s="28">
        <v>24</v>
      </c>
      <c r="G18" s="36">
        <v>36</v>
      </c>
      <c r="H18" s="61" t="s">
        <v>116</v>
      </c>
      <c r="I18" s="27">
        <f t="shared" si="2"/>
        <v>168</v>
      </c>
      <c r="J18" s="28">
        <v>74</v>
      </c>
      <c r="K18" s="28">
        <v>94</v>
      </c>
      <c r="L18" s="44">
        <f t="shared" si="3"/>
        <v>62</v>
      </c>
      <c r="M18" s="28">
        <v>25</v>
      </c>
      <c r="N18" s="36">
        <v>37</v>
      </c>
      <c r="O18" s="89">
        <f t="shared" si="4"/>
        <v>6</v>
      </c>
      <c r="P18" s="86">
        <f t="shared" si="4"/>
        <v>0</v>
      </c>
      <c r="Q18" s="101">
        <f t="shared" si="5"/>
        <v>230</v>
      </c>
    </row>
    <row r="19" spans="1:18" ht="24.95" customHeight="1">
      <c r="A19" s="1" t="s">
        <v>14</v>
      </c>
      <c r="B19" s="27">
        <f t="shared" si="0"/>
        <v>2220</v>
      </c>
      <c r="C19" s="28">
        <v>1812</v>
      </c>
      <c r="D19" s="28">
        <v>408</v>
      </c>
      <c r="E19" s="44">
        <f t="shared" si="1"/>
        <v>145</v>
      </c>
      <c r="F19" s="28">
        <v>88</v>
      </c>
      <c r="G19" s="36">
        <v>57</v>
      </c>
      <c r="H19" s="61" t="s">
        <v>14</v>
      </c>
      <c r="I19" s="27">
        <f t="shared" si="2"/>
        <v>2301</v>
      </c>
      <c r="J19" s="28">
        <v>1897</v>
      </c>
      <c r="K19" s="28">
        <v>404</v>
      </c>
      <c r="L19" s="44">
        <f t="shared" si="3"/>
        <v>144</v>
      </c>
      <c r="M19" s="28">
        <v>87</v>
      </c>
      <c r="N19" s="36">
        <v>57</v>
      </c>
      <c r="O19" s="89">
        <f t="shared" si="4"/>
        <v>85</v>
      </c>
      <c r="P19" s="86">
        <f t="shared" si="4"/>
        <v>-4</v>
      </c>
      <c r="Q19" s="101">
        <f t="shared" si="5"/>
        <v>2445</v>
      </c>
      <c r="R19" s="21"/>
    </row>
    <row r="20" spans="1:18" ht="24.95" customHeight="1">
      <c r="A20" s="1" t="s">
        <v>17</v>
      </c>
      <c r="B20" s="27">
        <f t="shared" si="0"/>
        <v>946</v>
      </c>
      <c r="C20" s="28">
        <v>480</v>
      </c>
      <c r="D20" s="28">
        <v>466</v>
      </c>
      <c r="E20" s="44">
        <f t="shared" si="1"/>
        <v>586</v>
      </c>
      <c r="F20" s="28">
        <v>318</v>
      </c>
      <c r="G20" s="36">
        <v>268</v>
      </c>
      <c r="H20" s="61" t="s">
        <v>17</v>
      </c>
      <c r="I20" s="27">
        <f t="shared" si="2"/>
        <v>949</v>
      </c>
      <c r="J20" s="28">
        <v>481</v>
      </c>
      <c r="K20" s="28">
        <v>468</v>
      </c>
      <c r="L20" s="44">
        <f t="shared" si="3"/>
        <v>587</v>
      </c>
      <c r="M20" s="28">
        <v>318</v>
      </c>
      <c r="N20" s="36">
        <v>269</v>
      </c>
      <c r="O20" s="89">
        <f t="shared" si="4"/>
        <v>1</v>
      </c>
      <c r="P20" s="86">
        <f t="shared" si="4"/>
        <v>2</v>
      </c>
      <c r="Q20" s="101">
        <f t="shared" si="5"/>
        <v>1536</v>
      </c>
    </row>
    <row r="21" spans="1:18" ht="24.95" customHeight="1">
      <c r="A21" s="1" t="s">
        <v>18</v>
      </c>
      <c r="B21" s="27">
        <f t="shared" si="0"/>
        <v>494</v>
      </c>
      <c r="C21" s="28">
        <v>229</v>
      </c>
      <c r="D21" s="28">
        <v>265</v>
      </c>
      <c r="E21" s="44">
        <f t="shared" si="1"/>
        <v>283</v>
      </c>
      <c r="F21" s="28">
        <v>128</v>
      </c>
      <c r="G21" s="36">
        <v>155</v>
      </c>
      <c r="H21" s="61" t="s">
        <v>18</v>
      </c>
      <c r="I21" s="27">
        <f t="shared" si="2"/>
        <v>488</v>
      </c>
      <c r="J21" s="28">
        <v>229</v>
      </c>
      <c r="K21" s="28">
        <v>259</v>
      </c>
      <c r="L21" s="44">
        <f t="shared" si="3"/>
        <v>283</v>
      </c>
      <c r="M21" s="28">
        <v>129</v>
      </c>
      <c r="N21" s="36">
        <v>154</v>
      </c>
      <c r="O21" s="89">
        <f t="shared" si="4"/>
        <v>0</v>
      </c>
      <c r="P21" s="86">
        <f t="shared" si="4"/>
        <v>-6</v>
      </c>
      <c r="Q21" s="101">
        <f t="shared" si="5"/>
        <v>771</v>
      </c>
    </row>
    <row r="22" spans="1:18" ht="24.95" customHeight="1">
      <c r="A22" s="1" t="s">
        <v>19</v>
      </c>
      <c r="B22" s="27">
        <f t="shared" si="0"/>
        <v>190</v>
      </c>
      <c r="C22" s="28">
        <v>74</v>
      </c>
      <c r="D22" s="28">
        <v>116</v>
      </c>
      <c r="E22" s="44">
        <f t="shared" si="1"/>
        <v>129</v>
      </c>
      <c r="F22" s="28">
        <v>55</v>
      </c>
      <c r="G22" s="36">
        <v>74</v>
      </c>
      <c r="H22" s="61" t="s">
        <v>19</v>
      </c>
      <c r="I22" s="27">
        <f t="shared" si="2"/>
        <v>190</v>
      </c>
      <c r="J22" s="28">
        <v>73</v>
      </c>
      <c r="K22" s="28">
        <v>117</v>
      </c>
      <c r="L22" s="44">
        <f t="shared" si="3"/>
        <v>132</v>
      </c>
      <c r="M22" s="28">
        <v>56</v>
      </c>
      <c r="N22" s="36">
        <v>76</v>
      </c>
      <c r="O22" s="89">
        <f t="shared" si="4"/>
        <v>-1</v>
      </c>
      <c r="P22" s="86">
        <f t="shared" si="4"/>
        <v>1</v>
      </c>
      <c r="Q22" s="101">
        <f t="shared" si="5"/>
        <v>322</v>
      </c>
    </row>
    <row r="23" spans="1:18" ht="24.95" customHeight="1">
      <c r="A23" s="1" t="s">
        <v>20</v>
      </c>
      <c r="B23" s="27">
        <f t="shared" si="0"/>
        <v>269</v>
      </c>
      <c r="C23" s="28">
        <v>160</v>
      </c>
      <c r="D23" s="28">
        <v>109</v>
      </c>
      <c r="E23" s="44">
        <f t="shared" si="1"/>
        <v>64</v>
      </c>
      <c r="F23" s="28">
        <v>31</v>
      </c>
      <c r="G23" s="36">
        <v>33</v>
      </c>
      <c r="H23" s="61" t="s">
        <v>20</v>
      </c>
      <c r="I23" s="27">
        <f t="shared" si="2"/>
        <v>279</v>
      </c>
      <c r="J23" s="28">
        <v>166</v>
      </c>
      <c r="K23" s="28">
        <v>113</v>
      </c>
      <c r="L23" s="44">
        <f t="shared" si="3"/>
        <v>65</v>
      </c>
      <c r="M23" s="28">
        <v>31</v>
      </c>
      <c r="N23" s="36">
        <v>34</v>
      </c>
      <c r="O23" s="89">
        <f t="shared" si="4"/>
        <v>6</v>
      </c>
      <c r="P23" s="86">
        <f t="shared" si="4"/>
        <v>4</v>
      </c>
      <c r="Q23" s="101">
        <f t="shared" si="5"/>
        <v>344</v>
      </c>
    </row>
    <row r="24" spans="1:18" ht="24.95" customHeight="1">
      <c r="A24" s="1" t="s">
        <v>21</v>
      </c>
      <c r="B24" s="27">
        <f t="shared" si="0"/>
        <v>235</v>
      </c>
      <c r="C24" s="28">
        <v>131</v>
      </c>
      <c r="D24" s="28">
        <v>104</v>
      </c>
      <c r="E24" s="44">
        <f t="shared" si="1"/>
        <v>66</v>
      </c>
      <c r="F24" s="28">
        <v>28</v>
      </c>
      <c r="G24" s="36">
        <v>38</v>
      </c>
      <c r="H24" s="61" t="s">
        <v>21</v>
      </c>
      <c r="I24" s="27">
        <f t="shared" si="2"/>
        <v>241</v>
      </c>
      <c r="J24" s="28">
        <v>131</v>
      </c>
      <c r="K24" s="28">
        <v>110</v>
      </c>
      <c r="L24" s="44">
        <f t="shared" si="3"/>
        <v>67</v>
      </c>
      <c r="M24" s="28">
        <v>27</v>
      </c>
      <c r="N24" s="36">
        <v>40</v>
      </c>
      <c r="O24" s="89">
        <f t="shared" si="4"/>
        <v>0</v>
      </c>
      <c r="P24" s="86">
        <f t="shared" si="4"/>
        <v>6</v>
      </c>
      <c r="Q24" s="101">
        <f t="shared" si="5"/>
        <v>308</v>
      </c>
    </row>
    <row r="25" spans="1:18" ht="24.95" customHeight="1">
      <c r="A25" s="1" t="s">
        <v>22</v>
      </c>
      <c r="B25" s="27">
        <f t="shared" si="0"/>
        <v>701</v>
      </c>
      <c r="C25" s="28">
        <v>433</v>
      </c>
      <c r="D25" s="28">
        <v>268</v>
      </c>
      <c r="E25" s="44">
        <f t="shared" si="1"/>
        <v>183</v>
      </c>
      <c r="F25" s="28">
        <v>98</v>
      </c>
      <c r="G25" s="36">
        <v>85</v>
      </c>
      <c r="H25" s="61" t="s">
        <v>22</v>
      </c>
      <c r="I25" s="27">
        <f t="shared" si="2"/>
        <v>719</v>
      </c>
      <c r="J25" s="28">
        <v>448</v>
      </c>
      <c r="K25" s="28">
        <v>271</v>
      </c>
      <c r="L25" s="44">
        <f t="shared" si="3"/>
        <v>185</v>
      </c>
      <c r="M25" s="28">
        <v>99</v>
      </c>
      <c r="N25" s="36">
        <v>86</v>
      </c>
      <c r="O25" s="89">
        <f t="shared" si="4"/>
        <v>15</v>
      </c>
      <c r="P25" s="86">
        <f t="shared" si="4"/>
        <v>3</v>
      </c>
      <c r="Q25" s="101">
        <f t="shared" si="5"/>
        <v>904</v>
      </c>
    </row>
    <row r="26" spans="1:18" ht="24.95" customHeight="1">
      <c r="A26" s="1" t="s">
        <v>23</v>
      </c>
      <c r="B26" s="27">
        <f t="shared" si="0"/>
        <v>807</v>
      </c>
      <c r="C26" s="28">
        <v>443</v>
      </c>
      <c r="D26" s="28">
        <v>364</v>
      </c>
      <c r="E26" s="44">
        <f t="shared" si="1"/>
        <v>169</v>
      </c>
      <c r="F26" s="28">
        <v>78</v>
      </c>
      <c r="G26" s="36">
        <v>91</v>
      </c>
      <c r="H26" s="61" t="s">
        <v>23</v>
      </c>
      <c r="I26" s="27">
        <f t="shared" si="2"/>
        <v>790</v>
      </c>
      <c r="J26" s="28">
        <v>434</v>
      </c>
      <c r="K26" s="28">
        <v>356</v>
      </c>
      <c r="L26" s="44">
        <f t="shared" si="3"/>
        <v>169</v>
      </c>
      <c r="M26" s="28">
        <v>78</v>
      </c>
      <c r="N26" s="36">
        <v>91</v>
      </c>
      <c r="O26" s="89">
        <f t="shared" si="4"/>
        <v>-9</v>
      </c>
      <c r="P26" s="86">
        <f t="shared" si="4"/>
        <v>-8</v>
      </c>
      <c r="Q26" s="101">
        <f t="shared" si="5"/>
        <v>959</v>
      </c>
    </row>
    <row r="27" spans="1:18" ht="24.95" customHeight="1">
      <c r="A27" s="1" t="s">
        <v>24</v>
      </c>
      <c r="B27" s="27">
        <f t="shared" si="0"/>
        <v>192</v>
      </c>
      <c r="C27" s="28">
        <v>78</v>
      </c>
      <c r="D27" s="28">
        <v>114</v>
      </c>
      <c r="E27" s="44">
        <f t="shared" si="1"/>
        <v>75</v>
      </c>
      <c r="F27" s="28">
        <v>27</v>
      </c>
      <c r="G27" s="36">
        <v>48</v>
      </c>
      <c r="H27" s="61" t="s">
        <v>24</v>
      </c>
      <c r="I27" s="27">
        <f t="shared" si="2"/>
        <v>202</v>
      </c>
      <c r="J27" s="28">
        <v>81</v>
      </c>
      <c r="K27" s="28">
        <v>121</v>
      </c>
      <c r="L27" s="44">
        <f t="shared" si="3"/>
        <v>76</v>
      </c>
      <c r="M27" s="28">
        <v>28</v>
      </c>
      <c r="N27" s="36">
        <v>48</v>
      </c>
      <c r="O27" s="89">
        <f t="shared" si="4"/>
        <v>3</v>
      </c>
      <c r="P27" s="86">
        <f t="shared" si="4"/>
        <v>7</v>
      </c>
      <c r="Q27" s="101">
        <f t="shared" si="5"/>
        <v>278</v>
      </c>
    </row>
    <row r="28" spans="1:18" ht="24.95" customHeight="1">
      <c r="A28" s="1" t="s">
        <v>25</v>
      </c>
      <c r="B28" s="27">
        <f t="shared" si="0"/>
        <v>245</v>
      </c>
      <c r="C28" s="28">
        <v>80</v>
      </c>
      <c r="D28" s="28">
        <v>165</v>
      </c>
      <c r="E28" s="44">
        <f t="shared" si="1"/>
        <v>88</v>
      </c>
      <c r="F28" s="28">
        <v>38</v>
      </c>
      <c r="G28" s="36">
        <v>50</v>
      </c>
      <c r="H28" s="61" t="s">
        <v>25</v>
      </c>
      <c r="I28" s="27">
        <f t="shared" si="2"/>
        <v>238</v>
      </c>
      <c r="J28" s="28">
        <v>76</v>
      </c>
      <c r="K28" s="28">
        <v>162</v>
      </c>
      <c r="L28" s="44">
        <f t="shared" si="3"/>
        <v>92</v>
      </c>
      <c r="M28" s="28">
        <v>39</v>
      </c>
      <c r="N28" s="36">
        <v>53</v>
      </c>
      <c r="O28" s="89">
        <f t="shared" si="4"/>
        <v>-4</v>
      </c>
      <c r="P28" s="86">
        <f t="shared" si="4"/>
        <v>-3</v>
      </c>
      <c r="Q28" s="101">
        <f t="shared" si="5"/>
        <v>330</v>
      </c>
    </row>
    <row r="29" spans="1:18" ht="24.95" customHeight="1">
      <c r="A29" s="1" t="s">
        <v>67</v>
      </c>
      <c r="B29" s="27">
        <f t="shared" si="0"/>
        <v>126</v>
      </c>
      <c r="C29" s="28">
        <v>43</v>
      </c>
      <c r="D29" s="28">
        <v>83</v>
      </c>
      <c r="E29" s="44">
        <f t="shared" si="1"/>
        <v>111</v>
      </c>
      <c r="F29" s="28">
        <v>46</v>
      </c>
      <c r="G29" s="36">
        <v>65</v>
      </c>
      <c r="H29" s="61" t="s">
        <v>67</v>
      </c>
      <c r="I29" s="27">
        <f t="shared" si="2"/>
        <v>123</v>
      </c>
      <c r="J29" s="28">
        <v>43</v>
      </c>
      <c r="K29" s="28">
        <v>80</v>
      </c>
      <c r="L29" s="44">
        <f t="shared" si="3"/>
        <v>115</v>
      </c>
      <c r="M29" s="28">
        <v>48</v>
      </c>
      <c r="N29" s="36">
        <v>67</v>
      </c>
      <c r="O29" s="89">
        <f t="shared" si="4"/>
        <v>0</v>
      </c>
      <c r="P29" s="86">
        <f t="shared" si="4"/>
        <v>-3</v>
      </c>
      <c r="Q29" s="101">
        <f t="shared" si="5"/>
        <v>238</v>
      </c>
    </row>
    <row r="30" spans="1:18" ht="27" customHeight="1">
      <c r="A30" s="1" t="s">
        <v>118</v>
      </c>
      <c r="B30" s="27">
        <f t="shared" si="0"/>
        <v>436</v>
      </c>
      <c r="C30" s="28">
        <v>194</v>
      </c>
      <c r="D30" s="28">
        <v>242</v>
      </c>
      <c r="E30" s="44">
        <f t="shared" si="1"/>
        <v>136</v>
      </c>
      <c r="F30" s="28">
        <v>55</v>
      </c>
      <c r="G30" s="36">
        <v>81</v>
      </c>
      <c r="H30" s="62" t="s">
        <v>114</v>
      </c>
      <c r="I30" s="27">
        <f t="shared" si="2"/>
        <v>447</v>
      </c>
      <c r="J30" s="28">
        <v>196</v>
      </c>
      <c r="K30" s="28">
        <v>251</v>
      </c>
      <c r="L30" s="44">
        <f t="shared" si="3"/>
        <v>130</v>
      </c>
      <c r="M30" s="28">
        <v>54</v>
      </c>
      <c r="N30" s="36">
        <v>76</v>
      </c>
      <c r="O30" s="89">
        <f t="shared" si="4"/>
        <v>2</v>
      </c>
      <c r="P30" s="86">
        <f t="shared" si="4"/>
        <v>9</v>
      </c>
      <c r="Q30" s="101">
        <f t="shared" si="5"/>
        <v>577</v>
      </c>
    </row>
    <row r="31" spans="1:18" ht="27" customHeight="1">
      <c r="A31" s="1" t="s">
        <v>119</v>
      </c>
      <c r="B31" s="27">
        <f t="shared" si="0"/>
        <v>582</v>
      </c>
      <c r="C31" s="28">
        <v>393</v>
      </c>
      <c r="D31" s="28">
        <v>189</v>
      </c>
      <c r="E31" s="44">
        <f t="shared" si="1"/>
        <v>143</v>
      </c>
      <c r="F31" s="28">
        <v>71</v>
      </c>
      <c r="G31" s="36">
        <v>72</v>
      </c>
      <c r="H31" s="62" t="s">
        <v>115</v>
      </c>
      <c r="I31" s="27">
        <f t="shared" si="2"/>
        <v>582</v>
      </c>
      <c r="J31" s="28">
        <v>392</v>
      </c>
      <c r="K31" s="28">
        <v>190</v>
      </c>
      <c r="L31" s="44">
        <f t="shared" si="3"/>
        <v>148</v>
      </c>
      <c r="M31" s="28">
        <v>75</v>
      </c>
      <c r="N31" s="36">
        <v>73</v>
      </c>
      <c r="O31" s="89">
        <f t="shared" si="4"/>
        <v>-1</v>
      </c>
      <c r="P31" s="86">
        <f t="shared" si="4"/>
        <v>1</v>
      </c>
      <c r="Q31" s="101">
        <f t="shared" si="5"/>
        <v>730</v>
      </c>
    </row>
    <row r="32" spans="1:18" ht="27" customHeight="1">
      <c r="A32" s="1" t="s">
        <v>142</v>
      </c>
      <c r="B32" s="27">
        <f t="shared" si="0"/>
        <v>389</v>
      </c>
      <c r="C32" s="28">
        <v>118</v>
      </c>
      <c r="D32" s="28">
        <v>271</v>
      </c>
      <c r="E32" s="44">
        <f t="shared" si="1"/>
        <v>213</v>
      </c>
      <c r="F32" s="28">
        <v>86</v>
      </c>
      <c r="G32" s="36">
        <v>127</v>
      </c>
      <c r="H32" s="62" t="s">
        <v>142</v>
      </c>
      <c r="I32" s="27">
        <f t="shared" si="2"/>
        <v>391</v>
      </c>
      <c r="J32" s="28">
        <v>119</v>
      </c>
      <c r="K32" s="28">
        <v>272</v>
      </c>
      <c r="L32" s="44">
        <f t="shared" si="3"/>
        <v>214</v>
      </c>
      <c r="M32" s="28">
        <v>86</v>
      </c>
      <c r="N32" s="36">
        <v>128</v>
      </c>
      <c r="O32" s="89">
        <f t="shared" si="4"/>
        <v>1</v>
      </c>
      <c r="P32" s="86">
        <f t="shared" si="4"/>
        <v>1</v>
      </c>
      <c r="Q32" s="101">
        <f t="shared" si="5"/>
        <v>605</v>
      </c>
    </row>
    <row r="33" spans="1:17" ht="27" customHeight="1" thickBot="1">
      <c r="A33" s="28" t="s">
        <v>146</v>
      </c>
      <c r="B33" s="64">
        <f t="shared" si="0"/>
        <v>166</v>
      </c>
      <c r="C33" s="38">
        <v>65</v>
      </c>
      <c r="D33" s="38">
        <v>101</v>
      </c>
      <c r="E33" s="103">
        <f t="shared" si="1"/>
        <v>70</v>
      </c>
      <c r="F33" s="38">
        <v>33</v>
      </c>
      <c r="G33" s="39">
        <v>37</v>
      </c>
      <c r="H33" s="63" t="s">
        <v>146</v>
      </c>
      <c r="I33" s="64">
        <f t="shared" si="2"/>
        <v>166</v>
      </c>
      <c r="J33" s="38">
        <v>66</v>
      </c>
      <c r="K33" s="38">
        <v>100</v>
      </c>
      <c r="L33" s="103">
        <f t="shared" si="3"/>
        <v>69</v>
      </c>
      <c r="M33" s="38">
        <v>33</v>
      </c>
      <c r="N33" s="39">
        <v>36</v>
      </c>
      <c r="O33" s="89">
        <f t="shared" si="4"/>
        <v>1</v>
      </c>
      <c r="P33" s="86">
        <f t="shared" si="4"/>
        <v>-1</v>
      </c>
      <c r="Q33" s="101">
        <f t="shared" si="5"/>
        <v>235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dimension ref="A1:S35"/>
  <sheetViews>
    <sheetView workbookViewId="0">
      <selection activeCell="G29" sqref="G29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198</v>
      </c>
      <c r="C3" s="200"/>
      <c r="D3" s="200"/>
      <c r="E3" s="200"/>
      <c r="F3" s="200"/>
      <c r="G3" s="172"/>
      <c r="H3" s="187" t="s">
        <v>27</v>
      </c>
      <c r="I3" s="191" t="s">
        <v>199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10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38373</v>
      </c>
      <c r="C5" s="44">
        <f>SUM(C6:C33)</f>
        <v>27373</v>
      </c>
      <c r="D5" s="44">
        <f>SUM(D6:D33)</f>
        <v>11000</v>
      </c>
      <c r="E5" s="44">
        <f>F5+G5</f>
        <v>12649</v>
      </c>
      <c r="F5" s="44">
        <f>SUM(F6:F33)</f>
        <v>6857</v>
      </c>
      <c r="G5" s="45">
        <f>SUM(G6:G33)</f>
        <v>5792</v>
      </c>
      <c r="H5" s="59" t="s">
        <v>26</v>
      </c>
      <c r="I5" s="27">
        <f>J5+K5</f>
        <v>38733</v>
      </c>
      <c r="J5" s="44">
        <f>SUM(J6:J33)</f>
        <v>27719</v>
      </c>
      <c r="K5" s="44">
        <f>SUM(K6:K33)</f>
        <v>11014</v>
      </c>
      <c r="L5" s="44">
        <f>M5+N5</f>
        <v>12699</v>
      </c>
      <c r="M5" s="44">
        <f>SUM(M6:M33)</f>
        <v>6875</v>
      </c>
      <c r="N5" s="45">
        <f>SUM(N6:N33)</f>
        <v>5824</v>
      </c>
      <c r="O5" s="33">
        <f>J5-C5</f>
        <v>346</v>
      </c>
      <c r="P5" s="25">
        <f>K5-D5</f>
        <v>14</v>
      </c>
      <c r="Q5" s="100">
        <f>I5+L5</f>
        <v>51432</v>
      </c>
      <c r="R5" s="67"/>
      <c r="S5" s="67"/>
    </row>
    <row r="6" spans="1:19" ht="24.95" customHeight="1">
      <c r="A6" s="1" t="s">
        <v>3</v>
      </c>
      <c r="B6" s="27">
        <f t="shared" ref="B6:B33" si="0">C6+D6</f>
        <v>2363</v>
      </c>
      <c r="C6" s="28">
        <v>1423</v>
      </c>
      <c r="D6" s="28">
        <v>940</v>
      </c>
      <c r="E6" s="44">
        <f t="shared" ref="E6:E33" si="1">F6+G6</f>
        <v>522</v>
      </c>
      <c r="F6" s="28">
        <v>258</v>
      </c>
      <c r="G6" s="36">
        <v>264</v>
      </c>
      <c r="H6" s="61" t="s">
        <v>3</v>
      </c>
      <c r="I6" s="27">
        <f t="shared" ref="I6:I33" si="2">J6+K6</f>
        <v>2371</v>
      </c>
      <c r="J6" s="28">
        <v>1426</v>
      </c>
      <c r="K6" s="28">
        <v>945</v>
      </c>
      <c r="L6" s="44">
        <f t="shared" ref="L6:L33" si="3">M6+N6</f>
        <v>522</v>
      </c>
      <c r="M6" s="28">
        <v>256</v>
      </c>
      <c r="N6" s="36">
        <v>266</v>
      </c>
      <c r="O6" s="89">
        <f t="shared" ref="O6:P33" si="4">J6-C6</f>
        <v>3</v>
      </c>
      <c r="P6" s="86">
        <f t="shared" si="4"/>
        <v>5</v>
      </c>
      <c r="Q6" s="101">
        <f>I6+L6</f>
        <v>2893</v>
      </c>
    </row>
    <row r="7" spans="1:19" ht="24.95" customHeight="1">
      <c r="A7" s="1" t="s">
        <v>4</v>
      </c>
      <c r="B7" s="27">
        <f t="shared" si="0"/>
        <v>2458</v>
      </c>
      <c r="C7" s="28">
        <v>1806</v>
      </c>
      <c r="D7" s="28">
        <v>652</v>
      </c>
      <c r="E7" s="44">
        <f t="shared" si="1"/>
        <v>1155</v>
      </c>
      <c r="F7" s="28">
        <v>657</v>
      </c>
      <c r="G7" s="36">
        <v>498</v>
      </c>
      <c r="H7" s="61" t="s">
        <v>4</v>
      </c>
      <c r="I7" s="27">
        <f t="shared" si="2"/>
        <v>2461</v>
      </c>
      <c r="J7" s="28">
        <v>1821</v>
      </c>
      <c r="K7" s="28">
        <v>640</v>
      </c>
      <c r="L7" s="44">
        <f t="shared" si="3"/>
        <v>1175</v>
      </c>
      <c r="M7" s="28">
        <v>666</v>
      </c>
      <c r="N7" s="36">
        <v>509</v>
      </c>
      <c r="O7" s="89">
        <f t="shared" si="4"/>
        <v>15</v>
      </c>
      <c r="P7" s="86">
        <f t="shared" si="4"/>
        <v>-12</v>
      </c>
      <c r="Q7" s="101">
        <f t="shared" ref="Q7:Q33" si="5">I7+L7</f>
        <v>3636</v>
      </c>
    </row>
    <row r="8" spans="1:19" ht="24.95" customHeight="1">
      <c r="A8" s="1" t="s">
        <v>5</v>
      </c>
      <c r="B8" s="27">
        <f t="shared" si="0"/>
        <v>7976</v>
      </c>
      <c r="C8" s="28">
        <v>4954</v>
      </c>
      <c r="D8" s="28">
        <v>3022</v>
      </c>
      <c r="E8" s="44">
        <f t="shared" si="1"/>
        <v>5006</v>
      </c>
      <c r="F8" s="28">
        <v>2648</v>
      </c>
      <c r="G8" s="36">
        <v>2358</v>
      </c>
      <c r="H8" s="61" t="s">
        <v>5</v>
      </c>
      <c r="I8" s="27">
        <f t="shared" si="2"/>
        <v>8008</v>
      </c>
      <c r="J8" s="28">
        <v>4973</v>
      </c>
      <c r="K8" s="28">
        <v>3035</v>
      </c>
      <c r="L8" s="44">
        <f t="shared" si="3"/>
        <v>5010</v>
      </c>
      <c r="M8" s="28">
        <v>2650</v>
      </c>
      <c r="N8" s="36">
        <v>2360</v>
      </c>
      <c r="O8" s="89">
        <f t="shared" si="4"/>
        <v>19</v>
      </c>
      <c r="P8" s="86">
        <f t="shared" si="4"/>
        <v>13</v>
      </c>
      <c r="Q8" s="101">
        <f t="shared" si="5"/>
        <v>13018</v>
      </c>
    </row>
    <row r="9" spans="1:19" ht="24.95" customHeight="1">
      <c r="A9" s="1" t="s">
        <v>61</v>
      </c>
      <c r="B9" s="27">
        <f t="shared" si="0"/>
        <v>3340</v>
      </c>
      <c r="C9" s="28">
        <v>2287</v>
      </c>
      <c r="D9" s="28">
        <v>1053</v>
      </c>
      <c r="E9" s="44">
        <f t="shared" si="1"/>
        <v>1399</v>
      </c>
      <c r="F9" s="28">
        <v>775</v>
      </c>
      <c r="G9" s="36">
        <v>624</v>
      </c>
      <c r="H9" s="61" t="s">
        <v>61</v>
      </c>
      <c r="I9" s="27">
        <f t="shared" si="2"/>
        <v>3393</v>
      </c>
      <c r="J9" s="28">
        <v>2328</v>
      </c>
      <c r="K9" s="28">
        <v>1065</v>
      </c>
      <c r="L9" s="44">
        <f t="shared" si="3"/>
        <v>1412</v>
      </c>
      <c r="M9" s="28">
        <v>779</v>
      </c>
      <c r="N9" s="36">
        <v>633</v>
      </c>
      <c r="O9" s="89">
        <f t="shared" si="4"/>
        <v>41</v>
      </c>
      <c r="P9" s="86">
        <f t="shared" si="4"/>
        <v>12</v>
      </c>
      <c r="Q9" s="101">
        <f t="shared" si="5"/>
        <v>4805</v>
      </c>
    </row>
    <row r="10" spans="1:19" ht="24.95" customHeight="1">
      <c r="A10" s="1" t="s">
        <v>6</v>
      </c>
      <c r="B10" s="27">
        <f t="shared" si="0"/>
        <v>121</v>
      </c>
      <c r="C10" s="28">
        <v>68</v>
      </c>
      <c r="D10" s="28">
        <v>53</v>
      </c>
      <c r="E10" s="44">
        <f t="shared" si="1"/>
        <v>56</v>
      </c>
      <c r="F10" s="28">
        <v>27</v>
      </c>
      <c r="G10" s="36">
        <v>29</v>
      </c>
      <c r="H10" s="61" t="s">
        <v>6</v>
      </c>
      <c r="I10" s="27">
        <f t="shared" si="2"/>
        <v>119</v>
      </c>
      <c r="J10" s="28">
        <v>67</v>
      </c>
      <c r="K10" s="28">
        <v>52</v>
      </c>
      <c r="L10" s="44">
        <f t="shared" si="3"/>
        <v>58</v>
      </c>
      <c r="M10" s="28">
        <v>27</v>
      </c>
      <c r="N10" s="36">
        <v>31</v>
      </c>
      <c r="O10" s="89">
        <f t="shared" si="4"/>
        <v>-1</v>
      </c>
      <c r="P10" s="86">
        <f t="shared" si="4"/>
        <v>-1</v>
      </c>
      <c r="Q10" s="101">
        <f t="shared" si="5"/>
        <v>177</v>
      </c>
    </row>
    <row r="11" spans="1:19" ht="24.95" customHeight="1">
      <c r="A11" s="1" t="s">
        <v>7</v>
      </c>
      <c r="B11" s="27">
        <f t="shared" si="0"/>
        <v>509</v>
      </c>
      <c r="C11" s="28">
        <v>387</v>
      </c>
      <c r="D11" s="28">
        <v>122</v>
      </c>
      <c r="E11" s="44">
        <f t="shared" si="1"/>
        <v>72</v>
      </c>
      <c r="F11" s="28">
        <v>41</v>
      </c>
      <c r="G11" s="36">
        <v>31</v>
      </c>
      <c r="H11" s="61" t="s">
        <v>7</v>
      </c>
      <c r="I11" s="27">
        <f t="shared" si="2"/>
        <v>512</v>
      </c>
      <c r="J11" s="28">
        <v>385</v>
      </c>
      <c r="K11" s="28">
        <v>127</v>
      </c>
      <c r="L11" s="44">
        <f t="shared" si="3"/>
        <v>68</v>
      </c>
      <c r="M11" s="28">
        <v>39</v>
      </c>
      <c r="N11" s="36">
        <v>29</v>
      </c>
      <c r="O11" s="89">
        <f t="shared" si="4"/>
        <v>-2</v>
      </c>
      <c r="P11" s="86">
        <f t="shared" si="4"/>
        <v>5</v>
      </c>
      <c r="Q11" s="101">
        <f t="shared" si="5"/>
        <v>580</v>
      </c>
    </row>
    <row r="12" spans="1:19" ht="24.95" customHeight="1">
      <c r="A12" s="1" t="s">
        <v>8</v>
      </c>
      <c r="B12" s="27">
        <f t="shared" si="0"/>
        <v>2187</v>
      </c>
      <c r="C12" s="28">
        <v>1988</v>
      </c>
      <c r="D12" s="28">
        <v>199</v>
      </c>
      <c r="E12" s="44">
        <f t="shared" si="1"/>
        <v>274</v>
      </c>
      <c r="F12" s="28">
        <v>187</v>
      </c>
      <c r="G12" s="36">
        <v>87</v>
      </c>
      <c r="H12" s="61" t="s">
        <v>8</v>
      </c>
      <c r="I12" s="27">
        <f t="shared" si="2"/>
        <v>2231</v>
      </c>
      <c r="J12" s="28">
        <v>2034</v>
      </c>
      <c r="K12" s="28">
        <v>197</v>
      </c>
      <c r="L12" s="44">
        <f t="shared" si="3"/>
        <v>280</v>
      </c>
      <c r="M12" s="28">
        <v>194</v>
      </c>
      <c r="N12" s="36">
        <v>86</v>
      </c>
      <c r="O12" s="89">
        <f t="shared" si="4"/>
        <v>46</v>
      </c>
      <c r="P12" s="86">
        <f t="shared" si="4"/>
        <v>-2</v>
      </c>
      <c r="Q12" s="101">
        <f t="shared" si="5"/>
        <v>2511</v>
      </c>
    </row>
    <row r="13" spans="1:19" ht="24.95" customHeight="1">
      <c r="A13" s="1" t="s">
        <v>9</v>
      </c>
      <c r="B13" s="27">
        <f t="shared" si="0"/>
        <v>1140</v>
      </c>
      <c r="C13" s="28">
        <v>887</v>
      </c>
      <c r="D13" s="28">
        <v>253</v>
      </c>
      <c r="E13" s="44">
        <f t="shared" si="1"/>
        <v>326</v>
      </c>
      <c r="F13" s="28">
        <v>193</v>
      </c>
      <c r="G13" s="36">
        <v>133</v>
      </c>
      <c r="H13" s="61" t="s">
        <v>9</v>
      </c>
      <c r="I13" s="27">
        <f t="shared" si="2"/>
        <v>1166</v>
      </c>
      <c r="J13" s="28">
        <v>914</v>
      </c>
      <c r="K13" s="28">
        <v>252</v>
      </c>
      <c r="L13" s="44">
        <f t="shared" si="3"/>
        <v>323</v>
      </c>
      <c r="M13" s="28">
        <v>189</v>
      </c>
      <c r="N13" s="36">
        <v>134</v>
      </c>
      <c r="O13" s="89">
        <f t="shared" si="4"/>
        <v>27</v>
      </c>
      <c r="P13" s="86">
        <f t="shared" si="4"/>
        <v>-1</v>
      </c>
      <c r="Q13" s="101">
        <f t="shared" si="5"/>
        <v>1489</v>
      </c>
    </row>
    <row r="14" spans="1:19" ht="24.95" customHeight="1">
      <c r="A14" s="1" t="s">
        <v>10</v>
      </c>
      <c r="B14" s="27">
        <f t="shared" si="0"/>
        <v>1100</v>
      </c>
      <c r="C14" s="28">
        <v>962</v>
      </c>
      <c r="D14" s="28">
        <v>138</v>
      </c>
      <c r="E14" s="44">
        <f t="shared" si="1"/>
        <v>131</v>
      </c>
      <c r="F14" s="28">
        <v>85</v>
      </c>
      <c r="G14" s="36">
        <v>46</v>
      </c>
      <c r="H14" s="61" t="s">
        <v>10</v>
      </c>
      <c r="I14" s="27">
        <f t="shared" si="2"/>
        <v>1104</v>
      </c>
      <c r="J14" s="28">
        <v>976</v>
      </c>
      <c r="K14" s="28">
        <v>128</v>
      </c>
      <c r="L14" s="44">
        <f t="shared" si="3"/>
        <v>134</v>
      </c>
      <c r="M14" s="28">
        <v>84</v>
      </c>
      <c r="N14" s="36">
        <v>50</v>
      </c>
      <c r="O14" s="89">
        <f t="shared" si="4"/>
        <v>14</v>
      </c>
      <c r="P14" s="86">
        <f t="shared" si="4"/>
        <v>-10</v>
      </c>
      <c r="Q14" s="101">
        <f t="shared" si="5"/>
        <v>1238</v>
      </c>
    </row>
    <row r="15" spans="1:19" ht="24.95" customHeight="1">
      <c r="A15" s="1" t="s">
        <v>11</v>
      </c>
      <c r="B15" s="27">
        <f t="shared" si="0"/>
        <v>3835</v>
      </c>
      <c r="C15" s="28">
        <v>3268</v>
      </c>
      <c r="D15" s="28">
        <v>567</v>
      </c>
      <c r="E15" s="44">
        <f t="shared" si="1"/>
        <v>394</v>
      </c>
      <c r="F15" s="28">
        <v>261</v>
      </c>
      <c r="G15" s="36">
        <v>133</v>
      </c>
      <c r="H15" s="61" t="s">
        <v>11</v>
      </c>
      <c r="I15" s="27">
        <f t="shared" si="2"/>
        <v>3883</v>
      </c>
      <c r="J15" s="28">
        <v>3323</v>
      </c>
      <c r="K15" s="28">
        <v>560</v>
      </c>
      <c r="L15" s="44">
        <f t="shared" si="3"/>
        <v>398</v>
      </c>
      <c r="M15" s="28">
        <v>263</v>
      </c>
      <c r="N15" s="36">
        <v>135</v>
      </c>
      <c r="O15" s="89">
        <f t="shared" si="4"/>
        <v>55</v>
      </c>
      <c r="P15" s="86">
        <f t="shared" si="4"/>
        <v>-7</v>
      </c>
      <c r="Q15" s="101">
        <f t="shared" si="5"/>
        <v>4281</v>
      </c>
    </row>
    <row r="16" spans="1:19" ht="24.95" customHeight="1">
      <c r="A16" s="1" t="s">
        <v>12</v>
      </c>
      <c r="B16" s="27">
        <f t="shared" si="0"/>
        <v>3221</v>
      </c>
      <c r="C16" s="28">
        <v>2766</v>
      </c>
      <c r="D16" s="28">
        <v>455</v>
      </c>
      <c r="E16" s="44">
        <f t="shared" si="1"/>
        <v>616</v>
      </c>
      <c r="F16" s="28">
        <v>399</v>
      </c>
      <c r="G16" s="36">
        <v>217</v>
      </c>
      <c r="H16" s="61" t="s">
        <v>12</v>
      </c>
      <c r="I16" s="27">
        <f t="shared" si="2"/>
        <v>3317</v>
      </c>
      <c r="J16" s="28">
        <v>2859</v>
      </c>
      <c r="K16" s="28">
        <v>458</v>
      </c>
      <c r="L16" s="44">
        <f t="shared" si="3"/>
        <v>607</v>
      </c>
      <c r="M16" s="28">
        <v>399</v>
      </c>
      <c r="N16" s="36">
        <v>208</v>
      </c>
      <c r="O16" s="89">
        <f t="shared" si="4"/>
        <v>93</v>
      </c>
      <c r="P16" s="86">
        <f t="shared" si="4"/>
        <v>3</v>
      </c>
      <c r="Q16" s="101">
        <f t="shared" si="5"/>
        <v>3924</v>
      </c>
    </row>
    <row r="17" spans="1:18" ht="24.95" customHeight="1">
      <c r="A17" s="1" t="s">
        <v>13</v>
      </c>
      <c r="B17" s="27">
        <f t="shared" si="0"/>
        <v>1849</v>
      </c>
      <c r="C17" s="28">
        <v>1671</v>
      </c>
      <c r="D17" s="28">
        <v>178</v>
      </c>
      <c r="E17" s="44">
        <f t="shared" si="1"/>
        <v>160</v>
      </c>
      <c r="F17" s="28">
        <v>113</v>
      </c>
      <c r="G17" s="36">
        <v>47</v>
      </c>
      <c r="H17" s="61" t="s">
        <v>13</v>
      </c>
      <c r="I17" s="27">
        <f t="shared" si="2"/>
        <v>1880</v>
      </c>
      <c r="J17" s="28">
        <v>1693</v>
      </c>
      <c r="K17" s="28">
        <v>187</v>
      </c>
      <c r="L17" s="44">
        <f t="shared" si="3"/>
        <v>158</v>
      </c>
      <c r="M17" s="28">
        <v>111</v>
      </c>
      <c r="N17" s="36">
        <v>47</v>
      </c>
      <c r="O17" s="89">
        <f t="shared" si="4"/>
        <v>22</v>
      </c>
      <c r="P17" s="86">
        <f t="shared" si="4"/>
        <v>9</v>
      </c>
      <c r="Q17" s="101">
        <f t="shared" si="5"/>
        <v>2038</v>
      </c>
    </row>
    <row r="18" spans="1:18" ht="24.95" customHeight="1">
      <c r="A18" s="1" t="s">
        <v>116</v>
      </c>
      <c r="B18" s="27">
        <f t="shared" si="0"/>
        <v>168</v>
      </c>
      <c r="C18" s="28">
        <v>74</v>
      </c>
      <c r="D18" s="28">
        <v>94</v>
      </c>
      <c r="E18" s="44">
        <f t="shared" si="1"/>
        <v>62</v>
      </c>
      <c r="F18" s="28">
        <v>25</v>
      </c>
      <c r="G18" s="36">
        <v>37</v>
      </c>
      <c r="H18" s="61" t="s">
        <v>116</v>
      </c>
      <c r="I18" s="27">
        <f t="shared" si="2"/>
        <v>170</v>
      </c>
      <c r="J18" s="28">
        <v>77</v>
      </c>
      <c r="K18" s="28">
        <v>93</v>
      </c>
      <c r="L18" s="44">
        <f t="shared" si="3"/>
        <v>62</v>
      </c>
      <c r="M18" s="28">
        <v>24</v>
      </c>
      <c r="N18" s="36">
        <v>38</v>
      </c>
      <c r="O18" s="89">
        <f t="shared" si="4"/>
        <v>3</v>
      </c>
      <c r="P18" s="86">
        <f t="shared" si="4"/>
        <v>-1</v>
      </c>
      <c r="Q18" s="101">
        <f t="shared" si="5"/>
        <v>232</v>
      </c>
    </row>
    <row r="19" spans="1:18" ht="24.95" customHeight="1">
      <c r="A19" s="1" t="s">
        <v>14</v>
      </c>
      <c r="B19" s="27">
        <f t="shared" si="0"/>
        <v>2301</v>
      </c>
      <c r="C19" s="28">
        <v>1897</v>
      </c>
      <c r="D19" s="28">
        <v>404</v>
      </c>
      <c r="E19" s="44">
        <f t="shared" si="1"/>
        <v>144</v>
      </c>
      <c r="F19" s="28">
        <v>87</v>
      </c>
      <c r="G19" s="36">
        <v>57</v>
      </c>
      <c r="H19" s="61" t="s">
        <v>14</v>
      </c>
      <c r="I19" s="27">
        <f t="shared" si="2"/>
        <v>2310</v>
      </c>
      <c r="J19" s="28">
        <v>1907</v>
      </c>
      <c r="K19" s="28">
        <v>403</v>
      </c>
      <c r="L19" s="44">
        <f t="shared" si="3"/>
        <v>144</v>
      </c>
      <c r="M19" s="28">
        <v>86</v>
      </c>
      <c r="N19" s="36">
        <v>58</v>
      </c>
      <c r="O19" s="89">
        <f t="shared" si="4"/>
        <v>10</v>
      </c>
      <c r="P19" s="86">
        <f t="shared" si="4"/>
        <v>-1</v>
      </c>
      <c r="Q19" s="101">
        <f t="shared" si="5"/>
        <v>2454</v>
      </c>
      <c r="R19" s="21"/>
    </row>
    <row r="20" spans="1:18" ht="24.95" customHeight="1">
      <c r="A20" s="1" t="s">
        <v>17</v>
      </c>
      <c r="B20" s="27">
        <f t="shared" si="0"/>
        <v>949</v>
      </c>
      <c r="C20" s="28">
        <v>481</v>
      </c>
      <c r="D20" s="28">
        <v>468</v>
      </c>
      <c r="E20" s="44">
        <f t="shared" si="1"/>
        <v>587</v>
      </c>
      <c r="F20" s="28">
        <v>318</v>
      </c>
      <c r="G20" s="36">
        <v>269</v>
      </c>
      <c r="H20" s="61" t="s">
        <v>17</v>
      </c>
      <c r="I20" s="27">
        <f t="shared" si="2"/>
        <v>951</v>
      </c>
      <c r="J20" s="28">
        <v>481</v>
      </c>
      <c r="K20" s="28">
        <v>470</v>
      </c>
      <c r="L20" s="44">
        <f t="shared" si="3"/>
        <v>586</v>
      </c>
      <c r="M20" s="28">
        <v>321</v>
      </c>
      <c r="N20" s="36">
        <v>265</v>
      </c>
      <c r="O20" s="89">
        <f t="shared" si="4"/>
        <v>0</v>
      </c>
      <c r="P20" s="86">
        <f t="shared" si="4"/>
        <v>2</v>
      </c>
      <c r="Q20" s="101">
        <f t="shared" si="5"/>
        <v>1537</v>
      </c>
    </row>
    <row r="21" spans="1:18" ht="24.95" customHeight="1">
      <c r="A21" s="1" t="s">
        <v>18</v>
      </c>
      <c r="B21" s="27">
        <f t="shared" si="0"/>
        <v>488</v>
      </c>
      <c r="C21" s="28">
        <v>229</v>
      </c>
      <c r="D21" s="28">
        <v>259</v>
      </c>
      <c r="E21" s="44">
        <f t="shared" si="1"/>
        <v>283</v>
      </c>
      <c r="F21" s="28">
        <v>129</v>
      </c>
      <c r="G21" s="36">
        <v>154</v>
      </c>
      <c r="H21" s="61" t="s">
        <v>18</v>
      </c>
      <c r="I21" s="27">
        <f t="shared" si="2"/>
        <v>495</v>
      </c>
      <c r="J21" s="28">
        <v>231</v>
      </c>
      <c r="K21" s="28">
        <v>264</v>
      </c>
      <c r="L21" s="44">
        <f t="shared" si="3"/>
        <v>276</v>
      </c>
      <c r="M21" s="28">
        <v>128</v>
      </c>
      <c r="N21" s="36">
        <v>148</v>
      </c>
      <c r="O21" s="89">
        <f t="shared" si="4"/>
        <v>2</v>
      </c>
      <c r="P21" s="86">
        <f t="shared" si="4"/>
        <v>5</v>
      </c>
      <c r="Q21" s="101">
        <f t="shared" si="5"/>
        <v>771</v>
      </c>
    </row>
    <row r="22" spans="1:18" ht="24.95" customHeight="1">
      <c r="A22" s="1" t="s">
        <v>19</v>
      </c>
      <c r="B22" s="27">
        <f t="shared" si="0"/>
        <v>190</v>
      </c>
      <c r="C22" s="28">
        <v>73</v>
      </c>
      <c r="D22" s="28">
        <v>117</v>
      </c>
      <c r="E22" s="44">
        <f t="shared" si="1"/>
        <v>132</v>
      </c>
      <c r="F22" s="28">
        <v>56</v>
      </c>
      <c r="G22" s="36">
        <v>76</v>
      </c>
      <c r="H22" s="61" t="s">
        <v>19</v>
      </c>
      <c r="I22" s="27">
        <f t="shared" si="2"/>
        <v>190</v>
      </c>
      <c r="J22" s="28">
        <v>75</v>
      </c>
      <c r="K22" s="28">
        <v>115</v>
      </c>
      <c r="L22" s="44">
        <f t="shared" si="3"/>
        <v>130</v>
      </c>
      <c r="M22" s="28">
        <v>55</v>
      </c>
      <c r="N22" s="36">
        <v>75</v>
      </c>
      <c r="O22" s="89">
        <f t="shared" si="4"/>
        <v>2</v>
      </c>
      <c r="P22" s="86">
        <f t="shared" si="4"/>
        <v>-2</v>
      </c>
      <c r="Q22" s="101">
        <f t="shared" si="5"/>
        <v>320</v>
      </c>
    </row>
    <row r="23" spans="1:18" ht="24.95" customHeight="1">
      <c r="A23" s="1" t="s">
        <v>20</v>
      </c>
      <c r="B23" s="27">
        <f t="shared" si="0"/>
        <v>279</v>
      </c>
      <c r="C23" s="28">
        <v>166</v>
      </c>
      <c r="D23" s="28">
        <v>113</v>
      </c>
      <c r="E23" s="44">
        <f t="shared" si="1"/>
        <v>65</v>
      </c>
      <c r="F23" s="28">
        <v>31</v>
      </c>
      <c r="G23" s="36">
        <v>34</v>
      </c>
      <c r="H23" s="61" t="s">
        <v>20</v>
      </c>
      <c r="I23" s="27">
        <f t="shared" si="2"/>
        <v>267</v>
      </c>
      <c r="J23" s="28">
        <v>158</v>
      </c>
      <c r="K23" s="28">
        <v>109</v>
      </c>
      <c r="L23" s="44">
        <f t="shared" si="3"/>
        <v>66</v>
      </c>
      <c r="M23" s="28">
        <v>31</v>
      </c>
      <c r="N23" s="36">
        <v>35</v>
      </c>
      <c r="O23" s="89">
        <f t="shared" si="4"/>
        <v>-8</v>
      </c>
      <c r="P23" s="86">
        <f t="shared" si="4"/>
        <v>-4</v>
      </c>
      <c r="Q23" s="101">
        <f t="shared" si="5"/>
        <v>333</v>
      </c>
    </row>
    <row r="24" spans="1:18" ht="24.95" customHeight="1">
      <c r="A24" s="1" t="s">
        <v>21</v>
      </c>
      <c r="B24" s="27">
        <f t="shared" si="0"/>
        <v>241</v>
      </c>
      <c r="C24" s="28">
        <v>131</v>
      </c>
      <c r="D24" s="28">
        <v>110</v>
      </c>
      <c r="E24" s="44">
        <f t="shared" si="1"/>
        <v>67</v>
      </c>
      <c r="F24" s="28">
        <v>27</v>
      </c>
      <c r="G24" s="36">
        <v>40</v>
      </c>
      <c r="H24" s="61" t="s">
        <v>21</v>
      </c>
      <c r="I24" s="27">
        <f t="shared" si="2"/>
        <v>238</v>
      </c>
      <c r="J24" s="28">
        <v>132</v>
      </c>
      <c r="K24" s="28">
        <v>106</v>
      </c>
      <c r="L24" s="44">
        <f t="shared" si="3"/>
        <v>66</v>
      </c>
      <c r="M24" s="28">
        <v>27</v>
      </c>
      <c r="N24" s="36">
        <v>39</v>
      </c>
      <c r="O24" s="89">
        <f t="shared" si="4"/>
        <v>1</v>
      </c>
      <c r="P24" s="86">
        <f t="shared" si="4"/>
        <v>-4</v>
      </c>
      <c r="Q24" s="101">
        <f t="shared" si="5"/>
        <v>304</v>
      </c>
    </row>
    <row r="25" spans="1:18" ht="24.95" customHeight="1">
      <c r="A25" s="1" t="s">
        <v>22</v>
      </c>
      <c r="B25" s="27">
        <f t="shared" si="0"/>
        <v>719</v>
      </c>
      <c r="C25" s="28">
        <v>448</v>
      </c>
      <c r="D25" s="28">
        <v>271</v>
      </c>
      <c r="E25" s="44">
        <f t="shared" si="1"/>
        <v>185</v>
      </c>
      <c r="F25" s="28">
        <v>99</v>
      </c>
      <c r="G25" s="36">
        <v>86</v>
      </c>
      <c r="H25" s="61" t="s">
        <v>22</v>
      </c>
      <c r="I25" s="27">
        <f t="shared" si="2"/>
        <v>725</v>
      </c>
      <c r="J25" s="28">
        <v>455</v>
      </c>
      <c r="K25" s="28">
        <v>270</v>
      </c>
      <c r="L25" s="44">
        <f t="shared" si="3"/>
        <v>182</v>
      </c>
      <c r="M25" s="28">
        <v>97</v>
      </c>
      <c r="N25" s="36">
        <v>85</v>
      </c>
      <c r="O25" s="89">
        <f t="shared" si="4"/>
        <v>7</v>
      </c>
      <c r="P25" s="86">
        <f t="shared" si="4"/>
        <v>-1</v>
      </c>
      <c r="Q25" s="101">
        <f t="shared" si="5"/>
        <v>907</v>
      </c>
    </row>
    <row r="26" spans="1:18" ht="24.95" customHeight="1">
      <c r="A26" s="1" t="s">
        <v>23</v>
      </c>
      <c r="B26" s="27">
        <f t="shared" si="0"/>
        <v>790</v>
      </c>
      <c r="C26" s="28">
        <v>434</v>
      </c>
      <c r="D26" s="28">
        <v>356</v>
      </c>
      <c r="E26" s="44">
        <f t="shared" si="1"/>
        <v>169</v>
      </c>
      <c r="F26" s="28">
        <v>78</v>
      </c>
      <c r="G26" s="36">
        <v>91</v>
      </c>
      <c r="H26" s="61" t="s">
        <v>23</v>
      </c>
      <c r="I26" s="27">
        <f t="shared" si="2"/>
        <v>787</v>
      </c>
      <c r="J26" s="28">
        <v>431</v>
      </c>
      <c r="K26" s="28">
        <v>356</v>
      </c>
      <c r="L26" s="44">
        <f t="shared" si="3"/>
        <v>175</v>
      </c>
      <c r="M26" s="28">
        <v>81</v>
      </c>
      <c r="N26" s="36">
        <v>94</v>
      </c>
      <c r="O26" s="89">
        <f t="shared" si="4"/>
        <v>-3</v>
      </c>
      <c r="P26" s="86">
        <f t="shared" si="4"/>
        <v>0</v>
      </c>
      <c r="Q26" s="101">
        <f t="shared" si="5"/>
        <v>962</v>
      </c>
    </row>
    <row r="27" spans="1:18" ht="24.95" customHeight="1">
      <c r="A27" s="1" t="s">
        <v>24</v>
      </c>
      <c r="B27" s="27">
        <f t="shared" si="0"/>
        <v>202</v>
      </c>
      <c r="C27" s="28">
        <v>81</v>
      </c>
      <c r="D27" s="28">
        <v>121</v>
      </c>
      <c r="E27" s="44">
        <f t="shared" si="1"/>
        <v>76</v>
      </c>
      <c r="F27" s="28">
        <v>28</v>
      </c>
      <c r="G27" s="36">
        <v>48</v>
      </c>
      <c r="H27" s="61" t="s">
        <v>24</v>
      </c>
      <c r="I27" s="27">
        <f t="shared" si="2"/>
        <v>199</v>
      </c>
      <c r="J27" s="28">
        <v>81</v>
      </c>
      <c r="K27" s="28">
        <v>118</v>
      </c>
      <c r="L27" s="44">
        <f t="shared" si="3"/>
        <v>79</v>
      </c>
      <c r="M27" s="28">
        <v>29</v>
      </c>
      <c r="N27" s="36">
        <v>50</v>
      </c>
      <c r="O27" s="89">
        <f t="shared" si="4"/>
        <v>0</v>
      </c>
      <c r="P27" s="86">
        <f t="shared" si="4"/>
        <v>-3</v>
      </c>
      <c r="Q27" s="101">
        <f t="shared" si="5"/>
        <v>278</v>
      </c>
    </row>
    <row r="28" spans="1:18" ht="24.95" customHeight="1">
      <c r="A28" s="1" t="s">
        <v>25</v>
      </c>
      <c r="B28" s="27">
        <f t="shared" si="0"/>
        <v>238</v>
      </c>
      <c r="C28" s="28">
        <v>76</v>
      </c>
      <c r="D28" s="28">
        <v>162</v>
      </c>
      <c r="E28" s="44">
        <f t="shared" si="1"/>
        <v>92</v>
      </c>
      <c r="F28" s="28">
        <v>39</v>
      </c>
      <c r="G28" s="36">
        <v>53</v>
      </c>
      <c r="H28" s="61" t="s">
        <v>25</v>
      </c>
      <c r="I28" s="27">
        <f t="shared" si="2"/>
        <v>235</v>
      </c>
      <c r="J28" s="28">
        <v>75</v>
      </c>
      <c r="K28" s="28">
        <v>160</v>
      </c>
      <c r="L28" s="44">
        <f t="shared" si="3"/>
        <v>97</v>
      </c>
      <c r="M28" s="28">
        <v>42</v>
      </c>
      <c r="N28" s="36">
        <v>55</v>
      </c>
      <c r="O28" s="89">
        <f t="shared" si="4"/>
        <v>-1</v>
      </c>
      <c r="P28" s="86">
        <f t="shared" si="4"/>
        <v>-2</v>
      </c>
      <c r="Q28" s="101">
        <f t="shared" si="5"/>
        <v>332</v>
      </c>
    </row>
    <row r="29" spans="1:18" ht="24.95" customHeight="1">
      <c r="A29" s="1" t="s">
        <v>67</v>
      </c>
      <c r="B29" s="27">
        <f t="shared" si="0"/>
        <v>123</v>
      </c>
      <c r="C29" s="28">
        <v>43</v>
      </c>
      <c r="D29" s="28">
        <v>80</v>
      </c>
      <c r="E29" s="44">
        <f t="shared" si="1"/>
        <v>115</v>
      </c>
      <c r="F29" s="28">
        <v>48</v>
      </c>
      <c r="G29" s="36">
        <v>67</v>
      </c>
      <c r="H29" s="61" t="s">
        <v>67</v>
      </c>
      <c r="I29" s="27">
        <f t="shared" si="2"/>
        <v>123</v>
      </c>
      <c r="J29" s="28">
        <v>42</v>
      </c>
      <c r="K29" s="28">
        <v>81</v>
      </c>
      <c r="L29" s="44">
        <f t="shared" si="3"/>
        <v>114</v>
      </c>
      <c r="M29" s="28">
        <v>47</v>
      </c>
      <c r="N29" s="36">
        <v>67</v>
      </c>
      <c r="O29" s="89">
        <f t="shared" si="4"/>
        <v>-1</v>
      </c>
      <c r="P29" s="86">
        <f t="shared" si="4"/>
        <v>1</v>
      </c>
      <c r="Q29" s="101">
        <f t="shared" si="5"/>
        <v>237</v>
      </c>
    </row>
    <row r="30" spans="1:18" ht="27" customHeight="1">
      <c r="A30" s="1" t="s">
        <v>118</v>
      </c>
      <c r="B30" s="27">
        <f t="shared" si="0"/>
        <v>447</v>
      </c>
      <c r="C30" s="28">
        <v>196</v>
      </c>
      <c r="D30" s="28">
        <v>251</v>
      </c>
      <c r="E30" s="44">
        <f t="shared" si="1"/>
        <v>130</v>
      </c>
      <c r="F30" s="28">
        <v>54</v>
      </c>
      <c r="G30" s="36">
        <v>76</v>
      </c>
      <c r="H30" s="62" t="s">
        <v>114</v>
      </c>
      <c r="I30" s="27">
        <f t="shared" si="2"/>
        <v>441</v>
      </c>
      <c r="J30" s="28">
        <v>194</v>
      </c>
      <c r="K30" s="28">
        <v>247</v>
      </c>
      <c r="L30" s="44">
        <f t="shared" si="3"/>
        <v>129</v>
      </c>
      <c r="M30" s="28">
        <v>52</v>
      </c>
      <c r="N30" s="36">
        <v>77</v>
      </c>
      <c r="O30" s="89">
        <f t="shared" si="4"/>
        <v>-2</v>
      </c>
      <c r="P30" s="86">
        <f t="shared" si="4"/>
        <v>-4</v>
      </c>
      <c r="Q30" s="101">
        <f t="shared" si="5"/>
        <v>570</v>
      </c>
    </row>
    <row r="31" spans="1:18" ht="27" customHeight="1">
      <c r="A31" s="1" t="s">
        <v>119</v>
      </c>
      <c r="B31" s="27">
        <f t="shared" si="0"/>
        <v>582</v>
      </c>
      <c r="C31" s="28">
        <v>392</v>
      </c>
      <c r="D31" s="28">
        <v>190</v>
      </c>
      <c r="E31" s="44">
        <f t="shared" si="1"/>
        <v>148</v>
      </c>
      <c r="F31" s="28">
        <v>75</v>
      </c>
      <c r="G31" s="36">
        <v>73</v>
      </c>
      <c r="H31" s="62" t="s">
        <v>115</v>
      </c>
      <c r="I31" s="27">
        <f t="shared" si="2"/>
        <v>584</v>
      </c>
      <c r="J31" s="28">
        <v>393</v>
      </c>
      <c r="K31" s="28">
        <v>191</v>
      </c>
      <c r="L31" s="44">
        <f t="shared" si="3"/>
        <v>155</v>
      </c>
      <c r="M31" s="28">
        <v>77</v>
      </c>
      <c r="N31" s="36">
        <v>78</v>
      </c>
      <c r="O31" s="89">
        <f t="shared" si="4"/>
        <v>1</v>
      </c>
      <c r="P31" s="86">
        <f t="shared" si="4"/>
        <v>1</v>
      </c>
      <c r="Q31" s="101">
        <f t="shared" si="5"/>
        <v>739</v>
      </c>
    </row>
    <row r="32" spans="1:18" ht="27" customHeight="1">
      <c r="A32" s="1" t="s">
        <v>142</v>
      </c>
      <c r="B32" s="27">
        <f t="shared" si="0"/>
        <v>391</v>
      </c>
      <c r="C32" s="28">
        <v>119</v>
      </c>
      <c r="D32" s="28">
        <v>272</v>
      </c>
      <c r="E32" s="44">
        <f t="shared" si="1"/>
        <v>214</v>
      </c>
      <c r="F32" s="28">
        <v>86</v>
      </c>
      <c r="G32" s="36">
        <v>128</v>
      </c>
      <c r="H32" s="62" t="s">
        <v>142</v>
      </c>
      <c r="I32" s="27">
        <f t="shared" si="2"/>
        <v>406</v>
      </c>
      <c r="J32" s="28">
        <v>122</v>
      </c>
      <c r="K32" s="28">
        <v>284</v>
      </c>
      <c r="L32" s="44">
        <f t="shared" si="3"/>
        <v>224</v>
      </c>
      <c r="M32" s="28">
        <v>89</v>
      </c>
      <c r="N32" s="36">
        <v>135</v>
      </c>
      <c r="O32" s="89">
        <f t="shared" si="4"/>
        <v>3</v>
      </c>
      <c r="P32" s="86">
        <f t="shared" si="4"/>
        <v>12</v>
      </c>
      <c r="Q32" s="101">
        <f t="shared" si="5"/>
        <v>630</v>
      </c>
    </row>
    <row r="33" spans="1:17" ht="27" customHeight="1" thickBot="1">
      <c r="A33" s="28" t="s">
        <v>146</v>
      </c>
      <c r="B33" s="64">
        <f t="shared" si="0"/>
        <v>166</v>
      </c>
      <c r="C33" s="38">
        <v>66</v>
      </c>
      <c r="D33" s="38">
        <v>100</v>
      </c>
      <c r="E33" s="103">
        <f t="shared" si="1"/>
        <v>69</v>
      </c>
      <c r="F33" s="38">
        <v>33</v>
      </c>
      <c r="G33" s="39">
        <v>36</v>
      </c>
      <c r="H33" s="63" t="s">
        <v>146</v>
      </c>
      <c r="I33" s="64">
        <f t="shared" si="2"/>
        <v>167</v>
      </c>
      <c r="J33" s="38">
        <v>66</v>
      </c>
      <c r="K33" s="38">
        <v>101</v>
      </c>
      <c r="L33" s="103">
        <f t="shared" si="3"/>
        <v>69</v>
      </c>
      <c r="M33" s="38">
        <v>32</v>
      </c>
      <c r="N33" s="39">
        <v>37</v>
      </c>
      <c r="O33" s="89">
        <f t="shared" si="4"/>
        <v>0</v>
      </c>
      <c r="P33" s="86">
        <f t="shared" si="4"/>
        <v>1</v>
      </c>
      <c r="Q33" s="101">
        <f t="shared" si="5"/>
        <v>236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dimension ref="A1:S35"/>
  <sheetViews>
    <sheetView topLeftCell="D1" workbookViewId="0">
      <selection activeCell="I5" sqref="I5:N33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199</v>
      </c>
      <c r="C3" s="200"/>
      <c r="D3" s="200"/>
      <c r="E3" s="200"/>
      <c r="F3" s="200"/>
      <c r="G3" s="172"/>
      <c r="H3" s="187" t="s">
        <v>27</v>
      </c>
      <c r="I3" s="191" t="s">
        <v>200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10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38733</v>
      </c>
      <c r="C5" s="44">
        <f>SUM(C6:C33)</f>
        <v>27719</v>
      </c>
      <c r="D5" s="44">
        <f>SUM(D6:D33)</f>
        <v>11014</v>
      </c>
      <c r="E5" s="44">
        <f>F5+G5</f>
        <v>12699</v>
      </c>
      <c r="F5" s="44">
        <f>SUM(F6:F33)</f>
        <v>6875</v>
      </c>
      <c r="G5" s="45">
        <f>SUM(G6:G33)</f>
        <v>5824</v>
      </c>
      <c r="H5" s="59" t="s">
        <v>26</v>
      </c>
      <c r="I5" s="27">
        <f>J5+K5</f>
        <v>39374</v>
      </c>
      <c r="J5" s="44">
        <f>SUM(J6:J33)</f>
        <v>28299</v>
      </c>
      <c r="K5" s="44">
        <f>SUM(K6:K33)</f>
        <v>11075</v>
      </c>
      <c r="L5" s="44">
        <f>M5+N5</f>
        <v>12766</v>
      </c>
      <c r="M5" s="44">
        <f>SUM(M6:M33)</f>
        <v>6896</v>
      </c>
      <c r="N5" s="45">
        <f>SUM(N6:N33)</f>
        <v>5870</v>
      </c>
      <c r="O5" s="33">
        <f>J5-C5</f>
        <v>580</v>
      </c>
      <c r="P5" s="25">
        <f>K5-D5</f>
        <v>61</v>
      </c>
      <c r="Q5" s="100">
        <f>I5+L5</f>
        <v>52140</v>
      </c>
      <c r="R5" s="67"/>
      <c r="S5" s="67"/>
    </row>
    <row r="6" spans="1:19" ht="24.95" customHeight="1">
      <c r="A6" s="1" t="s">
        <v>3</v>
      </c>
      <c r="B6" s="27">
        <f t="shared" ref="B6:B33" si="0">C6+D6</f>
        <v>2371</v>
      </c>
      <c r="C6" s="28">
        <v>1426</v>
      </c>
      <c r="D6" s="28">
        <v>945</v>
      </c>
      <c r="E6" s="44">
        <f t="shared" ref="E6:E33" si="1">F6+G6</f>
        <v>522</v>
      </c>
      <c r="F6" s="28">
        <v>256</v>
      </c>
      <c r="G6" s="36">
        <v>266</v>
      </c>
      <c r="H6" s="61" t="s">
        <v>3</v>
      </c>
      <c r="I6" s="27">
        <f t="shared" ref="I6:I33" si="2">J6+K6</f>
        <v>2373</v>
      </c>
      <c r="J6" s="28">
        <v>1432</v>
      </c>
      <c r="K6" s="28">
        <v>941</v>
      </c>
      <c r="L6" s="44">
        <f t="shared" ref="L6:L33" si="3">M6+N6</f>
        <v>516</v>
      </c>
      <c r="M6" s="28">
        <v>253</v>
      </c>
      <c r="N6" s="36">
        <v>263</v>
      </c>
      <c r="O6" s="89">
        <f t="shared" ref="O6:P33" si="4">J6-C6</f>
        <v>6</v>
      </c>
      <c r="P6" s="86">
        <f t="shared" si="4"/>
        <v>-4</v>
      </c>
      <c r="Q6" s="101">
        <f>I6+L6</f>
        <v>2889</v>
      </c>
    </row>
    <row r="7" spans="1:19" ht="24.95" customHeight="1">
      <c r="A7" s="1" t="s">
        <v>4</v>
      </c>
      <c r="B7" s="27">
        <f t="shared" si="0"/>
        <v>2461</v>
      </c>
      <c r="C7" s="28">
        <v>1821</v>
      </c>
      <c r="D7" s="28">
        <v>640</v>
      </c>
      <c r="E7" s="44">
        <f t="shared" si="1"/>
        <v>1175</v>
      </c>
      <c r="F7" s="28">
        <v>666</v>
      </c>
      <c r="G7" s="36">
        <v>509</v>
      </c>
      <c r="H7" s="61" t="s">
        <v>4</v>
      </c>
      <c r="I7" s="27">
        <f t="shared" si="2"/>
        <v>2516</v>
      </c>
      <c r="J7" s="28">
        <v>1879</v>
      </c>
      <c r="K7" s="28">
        <v>637</v>
      </c>
      <c r="L7" s="44">
        <f t="shared" si="3"/>
        <v>1181</v>
      </c>
      <c r="M7" s="28">
        <v>667</v>
      </c>
      <c r="N7" s="36">
        <v>514</v>
      </c>
      <c r="O7" s="89">
        <f t="shared" si="4"/>
        <v>58</v>
      </c>
      <c r="P7" s="86">
        <f t="shared" si="4"/>
        <v>-3</v>
      </c>
      <c r="Q7" s="101">
        <f t="shared" ref="Q7:Q33" si="5">I7+L7</f>
        <v>3697</v>
      </c>
    </row>
    <row r="8" spans="1:19" ht="24.95" customHeight="1">
      <c r="A8" s="1" t="s">
        <v>5</v>
      </c>
      <c r="B8" s="27">
        <f t="shared" si="0"/>
        <v>8008</v>
      </c>
      <c r="C8" s="28">
        <v>4973</v>
      </c>
      <c r="D8" s="28">
        <v>3035</v>
      </c>
      <c r="E8" s="44">
        <f t="shared" si="1"/>
        <v>5010</v>
      </c>
      <c r="F8" s="28">
        <v>2650</v>
      </c>
      <c r="G8" s="36">
        <v>2360</v>
      </c>
      <c r="H8" s="61" t="s">
        <v>5</v>
      </c>
      <c r="I8" s="27">
        <f t="shared" si="2"/>
        <v>8103</v>
      </c>
      <c r="J8" s="28">
        <v>5056</v>
      </c>
      <c r="K8" s="28">
        <v>3047</v>
      </c>
      <c r="L8" s="44">
        <f t="shared" si="3"/>
        <v>5043</v>
      </c>
      <c r="M8" s="28">
        <v>2655</v>
      </c>
      <c r="N8" s="36">
        <v>2388</v>
      </c>
      <c r="O8" s="89">
        <f t="shared" si="4"/>
        <v>83</v>
      </c>
      <c r="P8" s="86">
        <f t="shared" si="4"/>
        <v>12</v>
      </c>
      <c r="Q8" s="101">
        <f t="shared" si="5"/>
        <v>13146</v>
      </c>
    </row>
    <row r="9" spans="1:19" ht="24.95" customHeight="1">
      <c r="A9" s="1" t="s">
        <v>61</v>
      </c>
      <c r="B9" s="27">
        <f t="shared" si="0"/>
        <v>3393</v>
      </c>
      <c r="C9" s="28">
        <v>2328</v>
      </c>
      <c r="D9" s="28">
        <v>1065</v>
      </c>
      <c r="E9" s="44">
        <f t="shared" si="1"/>
        <v>1412</v>
      </c>
      <c r="F9" s="28">
        <v>779</v>
      </c>
      <c r="G9" s="36">
        <v>633</v>
      </c>
      <c r="H9" s="61" t="s">
        <v>61</v>
      </c>
      <c r="I9" s="27">
        <f t="shared" si="2"/>
        <v>3447</v>
      </c>
      <c r="J9" s="28">
        <v>2361</v>
      </c>
      <c r="K9" s="28">
        <v>1086</v>
      </c>
      <c r="L9" s="44">
        <f t="shared" si="3"/>
        <v>1440</v>
      </c>
      <c r="M9" s="28">
        <v>793</v>
      </c>
      <c r="N9" s="36">
        <v>647</v>
      </c>
      <c r="O9" s="89">
        <f t="shared" si="4"/>
        <v>33</v>
      </c>
      <c r="P9" s="86">
        <f t="shared" si="4"/>
        <v>21</v>
      </c>
      <c r="Q9" s="101">
        <f t="shared" si="5"/>
        <v>4887</v>
      </c>
    </row>
    <row r="10" spans="1:19" ht="24.95" customHeight="1">
      <c r="A10" s="1" t="s">
        <v>6</v>
      </c>
      <c r="B10" s="27">
        <f t="shared" si="0"/>
        <v>119</v>
      </c>
      <c r="C10" s="28">
        <v>67</v>
      </c>
      <c r="D10" s="28">
        <v>52</v>
      </c>
      <c r="E10" s="44">
        <f t="shared" si="1"/>
        <v>58</v>
      </c>
      <c r="F10" s="28">
        <v>27</v>
      </c>
      <c r="G10" s="36">
        <v>31</v>
      </c>
      <c r="H10" s="61" t="s">
        <v>6</v>
      </c>
      <c r="I10" s="27">
        <f t="shared" si="2"/>
        <v>117</v>
      </c>
      <c r="J10" s="28">
        <v>67</v>
      </c>
      <c r="K10" s="28">
        <v>50</v>
      </c>
      <c r="L10" s="44">
        <f t="shared" si="3"/>
        <v>58</v>
      </c>
      <c r="M10" s="28">
        <v>27</v>
      </c>
      <c r="N10" s="36">
        <v>31</v>
      </c>
      <c r="O10" s="89">
        <f t="shared" si="4"/>
        <v>0</v>
      </c>
      <c r="P10" s="86">
        <f t="shared" si="4"/>
        <v>-2</v>
      </c>
      <c r="Q10" s="101">
        <f t="shared" si="5"/>
        <v>175</v>
      </c>
    </row>
    <row r="11" spans="1:19" ht="24.95" customHeight="1">
      <c r="A11" s="1" t="s">
        <v>7</v>
      </c>
      <c r="B11" s="27">
        <f t="shared" si="0"/>
        <v>512</v>
      </c>
      <c r="C11" s="28">
        <v>385</v>
      </c>
      <c r="D11" s="28">
        <v>127</v>
      </c>
      <c r="E11" s="44">
        <f t="shared" si="1"/>
        <v>68</v>
      </c>
      <c r="F11" s="28">
        <v>39</v>
      </c>
      <c r="G11" s="36">
        <v>29</v>
      </c>
      <c r="H11" s="61" t="s">
        <v>7</v>
      </c>
      <c r="I11" s="27">
        <f t="shared" si="2"/>
        <v>511</v>
      </c>
      <c r="J11" s="28">
        <v>387</v>
      </c>
      <c r="K11" s="28">
        <v>124</v>
      </c>
      <c r="L11" s="44">
        <f t="shared" si="3"/>
        <v>68</v>
      </c>
      <c r="M11" s="28">
        <v>39</v>
      </c>
      <c r="N11" s="36">
        <v>29</v>
      </c>
      <c r="O11" s="89">
        <f t="shared" si="4"/>
        <v>2</v>
      </c>
      <c r="P11" s="86">
        <f t="shared" si="4"/>
        <v>-3</v>
      </c>
      <c r="Q11" s="101">
        <f t="shared" si="5"/>
        <v>579</v>
      </c>
    </row>
    <row r="12" spans="1:19" ht="24.95" customHeight="1">
      <c r="A12" s="1" t="s">
        <v>8</v>
      </c>
      <c r="B12" s="27">
        <f t="shared" si="0"/>
        <v>2231</v>
      </c>
      <c r="C12" s="28">
        <v>2034</v>
      </c>
      <c r="D12" s="28">
        <v>197</v>
      </c>
      <c r="E12" s="44">
        <f t="shared" si="1"/>
        <v>280</v>
      </c>
      <c r="F12" s="28">
        <v>194</v>
      </c>
      <c r="G12" s="36">
        <v>86</v>
      </c>
      <c r="H12" s="61" t="s">
        <v>8</v>
      </c>
      <c r="I12" s="27">
        <f t="shared" si="2"/>
        <v>2288</v>
      </c>
      <c r="J12" s="28">
        <v>2092</v>
      </c>
      <c r="K12" s="28">
        <v>196</v>
      </c>
      <c r="L12" s="44">
        <f t="shared" si="3"/>
        <v>282</v>
      </c>
      <c r="M12" s="28">
        <v>195</v>
      </c>
      <c r="N12" s="36">
        <v>87</v>
      </c>
      <c r="O12" s="89">
        <f t="shared" si="4"/>
        <v>58</v>
      </c>
      <c r="P12" s="86">
        <f t="shared" si="4"/>
        <v>-1</v>
      </c>
      <c r="Q12" s="101">
        <f t="shared" si="5"/>
        <v>2570</v>
      </c>
    </row>
    <row r="13" spans="1:19" ht="24.95" customHeight="1">
      <c r="A13" s="1" t="s">
        <v>9</v>
      </c>
      <c r="B13" s="27">
        <f t="shared" si="0"/>
        <v>1166</v>
      </c>
      <c r="C13" s="28">
        <v>914</v>
      </c>
      <c r="D13" s="28">
        <v>252</v>
      </c>
      <c r="E13" s="44">
        <f t="shared" si="1"/>
        <v>323</v>
      </c>
      <c r="F13" s="28">
        <v>189</v>
      </c>
      <c r="G13" s="36">
        <v>134</v>
      </c>
      <c r="H13" s="61" t="s">
        <v>9</v>
      </c>
      <c r="I13" s="27">
        <f t="shared" si="2"/>
        <v>1196</v>
      </c>
      <c r="J13" s="28">
        <v>946</v>
      </c>
      <c r="K13" s="28">
        <v>250</v>
      </c>
      <c r="L13" s="44">
        <f t="shared" si="3"/>
        <v>327</v>
      </c>
      <c r="M13" s="28">
        <v>191</v>
      </c>
      <c r="N13" s="36">
        <v>136</v>
      </c>
      <c r="O13" s="89">
        <f t="shared" si="4"/>
        <v>32</v>
      </c>
      <c r="P13" s="86">
        <f t="shared" si="4"/>
        <v>-2</v>
      </c>
      <c r="Q13" s="101">
        <f t="shared" si="5"/>
        <v>1523</v>
      </c>
    </row>
    <row r="14" spans="1:19" ht="24.95" customHeight="1">
      <c r="A14" s="1" t="s">
        <v>10</v>
      </c>
      <c r="B14" s="27">
        <f t="shared" si="0"/>
        <v>1104</v>
      </c>
      <c r="C14" s="28">
        <v>976</v>
      </c>
      <c r="D14" s="28">
        <v>128</v>
      </c>
      <c r="E14" s="44">
        <f t="shared" si="1"/>
        <v>134</v>
      </c>
      <c r="F14" s="28">
        <v>84</v>
      </c>
      <c r="G14" s="36">
        <v>50</v>
      </c>
      <c r="H14" s="61" t="s">
        <v>10</v>
      </c>
      <c r="I14" s="27">
        <f t="shared" si="2"/>
        <v>1111</v>
      </c>
      <c r="J14" s="28">
        <v>989</v>
      </c>
      <c r="K14" s="28">
        <v>122</v>
      </c>
      <c r="L14" s="44">
        <f t="shared" si="3"/>
        <v>134</v>
      </c>
      <c r="M14" s="28">
        <v>85</v>
      </c>
      <c r="N14" s="36">
        <v>49</v>
      </c>
      <c r="O14" s="89">
        <f t="shared" si="4"/>
        <v>13</v>
      </c>
      <c r="P14" s="86">
        <f t="shared" si="4"/>
        <v>-6</v>
      </c>
      <c r="Q14" s="101">
        <f t="shared" si="5"/>
        <v>1245</v>
      </c>
    </row>
    <row r="15" spans="1:19" ht="24.95" customHeight="1">
      <c r="A15" s="1" t="s">
        <v>11</v>
      </c>
      <c r="B15" s="27">
        <f t="shared" si="0"/>
        <v>3883</v>
      </c>
      <c r="C15" s="28">
        <v>3323</v>
      </c>
      <c r="D15" s="28">
        <v>560</v>
      </c>
      <c r="E15" s="44">
        <f t="shared" si="1"/>
        <v>398</v>
      </c>
      <c r="F15" s="28">
        <v>263</v>
      </c>
      <c r="G15" s="36">
        <v>135</v>
      </c>
      <c r="H15" s="61" t="s">
        <v>11</v>
      </c>
      <c r="I15" s="27">
        <f t="shared" si="2"/>
        <v>3957</v>
      </c>
      <c r="J15" s="28">
        <v>3393</v>
      </c>
      <c r="K15" s="28">
        <v>564</v>
      </c>
      <c r="L15" s="44">
        <f t="shared" si="3"/>
        <v>391</v>
      </c>
      <c r="M15" s="28">
        <v>260</v>
      </c>
      <c r="N15" s="36">
        <v>131</v>
      </c>
      <c r="O15" s="89">
        <f t="shared" si="4"/>
        <v>70</v>
      </c>
      <c r="P15" s="86">
        <f t="shared" si="4"/>
        <v>4</v>
      </c>
      <c r="Q15" s="101">
        <f t="shared" si="5"/>
        <v>4348</v>
      </c>
    </row>
    <row r="16" spans="1:19" ht="24.95" customHeight="1">
      <c r="A16" s="1" t="s">
        <v>12</v>
      </c>
      <c r="B16" s="27">
        <f t="shared" si="0"/>
        <v>3317</v>
      </c>
      <c r="C16" s="28">
        <v>2859</v>
      </c>
      <c r="D16" s="28">
        <v>458</v>
      </c>
      <c r="E16" s="44">
        <f t="shared" si="1"/>
        <v>607</v>
      </c>
      <c r="F16" s="28">
        <v>399</v>
      </c>
      <c r="G16" s="36">
        <v>208</v>
      </c>
      <c r="H16" s="61" t="s">
        <v>12</v>
      </c>
      <c r="I16" s="27">
        <f t="shared" si="2"/>
        <v>3405</v>
      </c>
      <c r="J16" s="28">
        <v>2944</v>
      </c>
      <c r="K16" s="28">
        <v>461</v>
      </c>
      <c r="L16" s="44">
        <f t="shared" si="3"/>
        <v>609</v>
      </c>
      <c r="M16" s="28">
        <v>400</v>
      </c>
      <c r="N16" s="36">
        <v>209</v>
      </c>
      <c r="O16" s="89">
        <f t="shared" si="4"/>
        <v>85</v>
      </c>
      <c r="P16" s="86">
        <f t="shared" si="4"/>
        <v>3</v>
      </c>
      <c r="Q16" s="101">
        <f t="shared" si="5"/>
        <v>4014</v>
      </c>
    </row>
    <row r="17" spans="1:18" ht="24.95" customHeight="1">
      <c r="A17" s="1" t="s">
        <v>13</v>
      </c>
      <c r="B17" s="27">
        <f t="shared" si="0"/>
        <v>1880</v>
      </c>
      <c r="C17" s="28">
        <v>1693</v>
      </c>
      <c r="D17" s="28">
        <v>187</v>
      </c>
      <c r="E17" s="44">
        <f t="shared" si="1"/>
        <v>158</v>
      </c>
      <c r="F17" s="28">
        <v>111</v>
      </c>
      <c r="G17" s="36">
        <v>47</v>
      </c>
      <c r="H17" s="61" t="s">
        <v>13</v>
      </c>
      <c r="I17" s="27">
        <f t="shared" si="2"/>
        <v>1954</v>
      </c>
      <c r="J17" s="28">
        <v>1766</v>
      </c>
      <c r="K17" s="28">
        <v>188</v>
      </c>
      <c r="L17" s="44">
        <f t="shared" si="3"/>
        <v>157</v>
      </c>
      <c r="M17" s="28">
        <v>111</v>
      </c>
      <c r="N17" s="36">
        <v>46</v>
      </c>
      <c r="O17" s="89">
        <f t="shared" si="4"/>
        <v>73</v>
      </c>
      <c r="P17" s="86">
        <f t="shared" si="4"/>
        <v>1</v>
      </c>
      <c r="Q17" s="101">
        <f t="shared" si="5"/>
        <v>2111</v>
      </c>
    </row>
    <row r="18" spans="1:18" ht="24.95" customHeight="1">
      <c r="A18" s="1" t="s">
        <v>116</v>
      </c>
      <c r="B18" s="27">
        <f t="shared" si="0"/>
        <v>170</v>
      </c>
      <c r="C18" s="28">
        <v>77</v>
      </c>
      <c r="D18" s="28">
        <v>93</v>
      </c>
      <c r="E18" s="44">
        <f t="shared" si="1"/>
        <v>62</v>
      </c>
      <c r="F18" s="28">
        <v>24</v>
      </c>
      <c r="G18" s="36">
        <v>38</v>
      </c>
      <c r="H18" s="61" t="s">
        <v>116</v>
      </c>
      <c r="I18" s="27">
        <f t="shared" si="2"/>
        <v>172</v>
      </c>
      <c r="J18" s="28">
        <v>80</v>
      </c>
      <c r="K18" s="28">
        <v>92</v>
      </c>
      <c r="L18" s="44">
        <f t="shared" si="3"/>
        <v>61</v>
      </c>
      <c r="M18" s="28">
        <v>24</v>
      </c>
      <c r="N18" s="36">
        <v>37</v>
      </c>
      <c r="O18" s="89">
        <f t="shared" si="4"/>
        <v>3</v>
      </c>
      <c r="P18" s="86">
        <f t="shared" si="4"/>
        <v>-1</v>
      </c>
      <c r="Q18" s="101">
        <f t="shared" si="5"/>
        <v>233</v>
      </c>
    </row>
    <row r="19" spans="1:18" ht="24.95" customHeight="1">
      <c r="A19" s="1" t="s">
        <v>14</v>
      </c>
      <c r="B19" s="27">
        <f t="shared" si="0"/>
        <v>2310</v>
      </c>
      <c r="C19" s="28">
        <v>1907</v>
      </c>
      <c r="D19" s="28">
        <v>403</v>
      </c>
      <c r="E19" s="44">
        <f t="shared" si="1"/>
        <v>144</v>
      </c>
      <c r="F19" s="28">
        <v>86</v>
      </c>
      <c r="G19" s="36">
        <v>58</v>
      </c>
      <c r="H19" s="61" t="s">
        <v>14</v>
      </c>
      <c r="I19" s="27">
        <f t="shared" si="2"/>
        <v>2370</v>
      </c>
      <c r="J19" s="28">
        <v>1956</v>
      </c>
      <c r="K19" s="28">
        <v>414</v>
      </c>
      <c r="L19" s="44">
        <f t="shared" si="3"/>
        <v>143</v>
      </c>
      <c r="M19" s="28">
        <v>87</v>
      </c>
      <c r="N19" s="36">
        <v>56</v>
      </c>
      <c r="O19" s="89">
        <f t="shared" si="4"/>
        <v>49</v>
      </c>
      <c r="P19" s="86">
        <f t="shared" si="4"/>
        <v>11</v>
      </c>
      <c r="Q19" s="101">
        <f t="shared" si="5"/>
        <v>2513</v>
      </c>
      <c r="R19" s="21"/>
    </row>
    <row r="20" spans="1:18" ht="24.95" customHeight="1">
      <c r="A20" s="1" t="s">
        <v>17</v>
      </c>
      <c r="B20" s="27">
        <f t="shared" si="0"/>
        <v>951</v>
      </c>
      <c r="C20" s="28">
        <v>481</v>
      </c>
      <c r="D20" s="28">
        <v>470</v>
      </c>
      <c r="E20" s="44">
        <f t="shared" si="1"/>
        <v>586</v>
      </c>
      <c r="F20" s="28">
        <v>321</v>
      </c>
      <c r="G20" s="36">
        <v>265</v>
      </c>
      <c r="H20" s="61" t="s">
        <v>17</v>
      </c>
      <c r="I20" s="27">
        <f t="shared" si="2"/>
        <v>976</v>
      </c>
      <c r="J20" s="28">
        <v>491</v>
      </c>
      <c r="K20" s="28">
        <v>485</v>
      </c>
      <c r="L20" s="44">
        <f t="shared" si="3"/>
        <v>597</v>
      </c>
      <c r="M20" s="28">
        <v>330</v>
      </c>
      <c r="N20" s="36">
        <v>267</v>
      </c>
      <c r="O20" s="89">
        <f t="shared" si="4"/>
        <v>10</v>
      </c>
      <c r="P20" s="86">
        <f t="shared" si="4"/>
        <v>15</v>
      </c>
      <c r="Q20" s="101">
        <f t="shared" si="5"/>
        <v>1573</v>
      </c>
    </row>
    <row r="21" spans="1:18" ht="24.95" customHeight="1">
      <c r="A21" s="1" t="s">
        <v>18</v>
      </c>
      <c r="B21" s="27">
        <f t="shared" si="0"/>
        <v>495</v>
      </c>
      <c r="C21" s="28">
        <v>231</v>
      </c>
      <c r="D21" s="28">
        <v>264</v>
      </c>
      <c r="E21" s="44">
        <f t="shared" si="1"/>
        <v>276</v>
      </c>
      <c r="F21" s="28">
        <v>128</v>
      </c>
      <c r="G21" s="36">
        <v>148</v>
      </c>
      <c r="H21" s="61" t="s">
        <v>18</v>
      </c>
      <c r="I21" s="27">
        <f t="shared" si="2"/>
        <v>489</v>
      </c>
      <c r="J21" s="28">
        <v>226</v>
      </c>
      <c r="K21" s="28">
        <v>263</v>
      </c>
      <c r="L21" s="44">
        <f t="shared" si="3"/>
        <v>269</v>
      </c>
      <c r="M21" s="28">
        <v>123</v>
      </c>
      <c r="N21" s="36">
        <v>146</v>
      </c>
      <c r="O21" s="89">
        <f t="shared" si="4"/>
        <v>-5</v>
      </c>
      <c r="P21" s="86">
        <f t="shared" si="4"/>
        <v>-1</v>
      </c>
      <c r="Q21" s="101">
        <f t="shared" si="5"/>
        <v>758</v>
      </c>
    </row>
    <row r="22" spans="1:18" ht="24.95" customHeight="1">
      <c r="A22" s="1" t="s">
        <v>19</v>
      </c>
      <c r="B22" s="27">
        <f t="shared" si="0"/>
        <v>190</v>
      </c>
      <c r="C22" s="28">
        <v>75</v>
      </c>
      <c r="D22" s="28">
        <v>115</v>
      </c>
      <c r="E22" s="44">
        <f t="shared" si="1"/>
        <v>130</v>
      </c>
      <c r="F22" s="28">
        <v>55</v>
      </c>
      <c r="G22" s="36">
        <v>75</v>
      </c>
      <c r="H22" s="61" t="s">
        <v>19</v>
      </c>
      <c r="I22" s="27">
        <f t="shared" si="2"/>
        <v>195</v>
      </c>
      <c r="J22" s="28">
        <v>77</v>
      </c>
      <c r="K22" s="28">
        <v>118</v>
      </c>
      <c r="L22" s="44">
        <f t="shared" si="3"/>
        <v>127</v>
      </c>
      <c r="M22" s="28">
        <v>52</v>
      </c>
      <c r="N22" s="36">
        <v>75</v>
      </c>
      <c r="O22" s="89">
        <f t="shared" si="4"/>
        <v>2</v>
      </c>
      <c r="P22" s="86">
        <f t="shared" si="4"/>
        <v>3</v>
      </c>
      <c r="Q22" s="101">
        <f t="shared" si="5"/>
        <v>322</v>
      </c>
    </row>
    <row r="23" spans="1:18" ht="24.95" customHeight="1">
      <c r="A23" s="1" t="s">
        <v>20</v>
      </c>
      <c r="B23" s="27">
        <f t="shared" si="0"/>
        <v>267</v>
      </c>
      <c r="C23" s="28">
        <v>158</v>
      </c>
      <c r="D23" s="28">
        <v>109</v>
      </c>
      <c r="E23" s="44">
        <f t="shared" si="1"/>
        <v>66</v>
      </c>
      <c r="F23" s="28">
        <v>31</v>
      </c>
      <c r="G23" s="36">
        <v>35</v>
      </c>
      <c r="H23" s="61" t="s">
        <v>20</v>
      </c>
      <c r="I23" s="27">
        <f t="shared" si="2"/>
        <v>265</v>
      </c>
      <c r="J23" s="28">
        <v>152</v>
      </c>
      <c r="K23" s="28">
        <v>113</v>
      </c>
      <c r="L23" s="44">
        <f t="shared" si="3"/>
        <v>68</v>
      </c>
      <c r="M23" s="28">
        <v>32</v>
      </c>
      <c r="N23" s="36">
        <v>36</v>
      </c>
      <c r="O23" s="89">
        <f t="shared" si="4"/>
        <v>-6</v>
      </c>
      <c r="P23" s="86">
        <f t="shared" si="4"/>
        <v>4</v>
      </c>
      <c r="Q23" s="101">
        <f t="shared" si="5"/>
        <v>333</v>
      </c>
    </row>
    <row r="24" spans="1:18" ht="24.95" customHeight="1">
      <c r="A24" s="1" t="s">
        <v>21</v>
      </c>
      <c r="B24" s="27">
        <f t="shared" si="0"/>
        <v>238</v>
      </c>
      <c r="C24" s="28">
        <v>132</v>
      </c>
      <c r="D24" s="28">
        <v>106</v>
      </c>
      <c r="E24" s="44">
        <f t="shared" si="1"/>
        <v>66</v>
      </c>
      <c r="F24" s="28">
        <v>27</v>
      </c>
      <c r="G24" s="36">
        <v>39</v>
      </c>
      <c r="H24" s="61" t="s">
        <v>21</v>
      </c>
      <c r="I24" s="27">
        <f t="shared" si="2"/>
        <v>248</v>
      </c>
      <c r="J24" s="28">
        <v>138</v>
      </c>
      <c r="K24" s="28">
        <v>110</v>
      </c>
      <c r="L24" s="44">
        <f t="shared" si="3"/>
        <v>66</v>
      </c>
      <c r="M24" s="28">
        <v>27</v>
      </c>
      <c r="N24" s="36">
        <v>39</v>
      </c>
      <c r="O24" s="89">
        <f t="shared" si="4"/>
        <v>6</v>
      </c>
      <c r="P24" s="86">
        <f t="shared" si="4"/>
        <v>4</v>
      </c>
      <c r="Q24" s="101">
        <f t="shared" si="5"/>
        <v>314</v>
      </c>
    </row>
    <row r="25" spans="1:18" ht="24.95" customHeight="1">
      <c r="A25" s="1" t="s">
        <v>22</v>
      </c>
      <c r="B25" s="27">
        <f t="shared" si="0"/>
        <v>725</v>
      </c>
      <c r="C25" s="28">
        <v>455</v>
      </c>
      <c r="D25" s="28">
        <v>270</v>
      </c>
      <c r="E25" s="44">
        <f t="shared" si="1"/>
        <v>182</v>
      </c>
      <c r="F25" s="28">
        <v>97</v>
      </c>
      <c r="G25" s="36">
        <v>85</v>
      </c>
      <c r="H25" s="61" t="s">
        <v>22</v>
      </c>
      <c r="I25" s="27">
        <f t="shared" si="2"/>
        <v>731</v>
      </c>
      <c r="J25" s="28">
        <v>454</v>
      </c>
      <c r="K25" s="28">
        <v>277</v>
      </c>
      <c r="L25" s="44">
        <f t="shared" si="3"/>
        <v>187</v>
      </c>
      <c r="M25" s="28">
        <v>97</v>
      </c>
      <c r="N25" s="36">
        <v>90</v>
      </c>
      <c r="O25" s="89">
        <f t="shared" si="4"/>
        <v>-1</v>
      </c>
      <c r="P25" s="86">
        <f t="shared" si="4"/>
        <v>7</v>
      </c>
      <c r="Q25" s="101">
        <f t="shared" si="5"/>
        <v>918</v>
      </c>
    </row>
    <row r="26" spans="1:18" ht="24.95" customHeight="1">
      <c r="A26" s="1" t="s">
        <v>23</v>
      </c>
      <c r="B26" s="27">
        <f t="shared" si="0"/>
        <v>787</v>
      </c>
      <c r="C26" s="28">
        <v>431</v>
      </c>
      <c r="D26" s="28">
        <v>356</v>
      </c>
      <c r="E26" s="44">
        <f t="shared" si="1"/>
        <v>175</v>
      </c>
      <c r="F26" s="28">
        <v>81</v>
      </c>
      <c r="G26" s="36">
        <v>94</v>
      </c>
      <c r="H26" s="61" t="s">
        <v>23</v>
      </c>
      <c r="I26" s="27">
        <f t="shared" si="2"/>
        <v>773</v>
      </c>
      <c r="J26" s="28">
        <v>433</v>
      </c>
      <c r="K26" s="28">
        <v>340</v>
      </c>
      <c r="L26" s="44">
        <f t="shared" si="3"/>
        <v>175</v>
      </c>
      <c r="M26" s="28">
        <v>81</v>
      </c>
      <c r="N26" s="36">
        <v>94</v>
      </c>
      <c r="O26" s="89">
        <f t="shared" si="4"/>
        <v>2</v>
      </c>
      <c r="P26" s="86">
        <f t="shared" si="4"/>
        <v>-16</v>
      </c>
      <c r="Q26" s="101">
        <f t="shared" si="5"/>
        <v>948</v>
      </c>
    </row>
    <row r="27" spans="1:18" ht="24.95" customHeight="1">
      <c r="A27" s="1" t="s">
        <v>24</v>
      </c>
      <c r="B27" s="27">
        <f t="shared" si="0"/>
        <v>199</v>
      </c>
      <c r="C27" s="28">
        <v>81</v>
      </c>
      <c r="D27" s="28">
        <v>118</v>
      </c>
      <c r="E27" s="44">
        <f t="shared" si="1"/>
        <v>79</v>
      </c>
      <c r="F27" s="28">
        <v>29</v>
      </c>
      <c r="G27" s="36">
        <v>50</v>
      </c>
      <c r="H27" s="61" t="s">
        <v>24</v>
      </c>
      <c r="I27" s="27">
        <f t="shared" si="2"/>
        <v>205</v>
      </c>
      <c r="J27" s="28">
        <v>84</v>
      </c>
      <c r="K27" s="28">
        <v>121</v>
      </c>
      <c r="L27" s="44">
        <f t="shared" si="3"/>
        <v>80</v>
      </c>
      <c r="M27" s="28">
        <v>28</v>
      </c>
      <c r="N27" s="36">
        <v>52</v>
      </c>
      <c r="O27" s="89">
        <f t="shared" si="4"/>
        <v>3</v>
      </c>
      <c r="P27" s="86">
        <f t="shared" si="4"/>
        <v>3</v>
      </c>
      <c r="Q27" s="101">
        <f t="shared" si="5"/>
        <v>285</v>
      </c>
    </row>
    <row r="28" spans="1:18" ht="24.95" customHeight="1">
      <c r="A28" s="1" t="s">
        <v>25</v>
      </c>
      <c r="B28" s="27">
        <f t="shared" si="0"/>
        <v>235</v>
      </c>
      <c r="C28" s="28">
        <v>75</v>
      </c>
      <c r="D28" s="28">
        <v>160</v>
      </c>
      <c r="E28" s="44">
        <f t="shared" si="1"/>
        <v>97</v>
      </c>
      <c r="F28" s="28">
        <v>42</v>
      </c>
      <c r="G28" s="36">
        <v>55</v>
      </c>
      <c r="H28" s="61" t="s">
        <v>25</v>
      </c>
      <c r="I28" s="27">
        <f t="shared" si="2"/>
        <v>237</v>
      </c>
      <c r="J28" s="28">
        <v>76</v>
      </c>
      <c r="K28" s="28">
        <v>161</v>
      </c>
      <c r="L28" s="44">
        <f t="shared" si="3"/>
        <v>97</v>
      </c>
      <c r="M28" s="28">
        <v>42</v>
      </c>
      <c r="N28" s="36">
        <v>55</v>
      </c>
      <c r="O28" s="89">
        <f t="shared" si="4"/>
        <v>1</v>
      </c>
      <c r="P28" s="86">
        <f t="shared" si="4"/>
        <v>1</v>
      </c>
      <c r="Q28" s="101">
        <f t="shared" si="5"/>
        <v>334</v>
      </c>
    </row>
    <row r="29" spans="1:18" ht="24.95" customHeight="1">
      <c r="A29" s="1" t="s">
        <v>67</v>
      </c>
      <c r="B29" s="27">
        <f t="shared" si="0"/>
        <v>123</v>
      </c>
      <c r="C29" s="28">
        <v>42</v>
      </c>
      <c r="D29" s="28">
        <v>81</v>
      </c>
      <c r="E29" s="44">
        <f t="shared" si="1"/>
        <v>114</v>
      </c>
      <c r="F29" s="28">
        <v>47</v>
      </c>
      <c r="G29" s="36">
        <v>67</v>
      </c>
      <c r="H29" s="61" t="s">
        <v>67</v>
      </c>
      <c r="I29" s="27">
        <f t="shared" si="2"/>
        <v>120</v>
      </c>
      <c r="J29" s="28">
        <v>43</v>
      </c>
      <c r="K29" s="28">
        <v>77</v>
      </c>
      <c r="L29" s="44">
        <f t="shared" si="3"/>
        <v>114</v>
      </c>
      <c r="M29" s="28">
        <v>47</v>
      </c>
      <c r="N29" s="36">
        <v>67</v>
      </c>
      <c r="O29" s="89">
        <f t="shared" si="4"/>
        <v>1</v>
      </c>
      <c r="P29" s="86">
        <f t="shared" si="4"/>
        <v>-4</v>
      </c>
      <c r="Q29" s="101">
        <f t="shared" si="5"/>
        <v>234</v>
      </c>
    </row>
    <row r="30" spans="1:18" ht="27" customHeight="1">
      <c r="A30" s="1" t="s">
        <v>118</v>
      </c>
      <c r="B30" s="27">
        <f t="shared" si="0"/>
        <v>441</v>
      </c>
      <c r="C30" s="28">
        <v>194</v>
      </c>
      <c r="D30" s="28">
        <v>247</v>
      </c>
      <c r="E30" s="44">
        <f t="shared" si="1"/>
        <v>129</v>
      </c>
      <c r="F30" s="28">
        <v>52</v>
      </c>
      <c r="G30" s="36">
        <v>77</v>
      </c>
      <c r="H30" s="62" t="s">
        <v>114</v>
      </c>
      <c r="I30" s="27">
        <f t="shared" si="2"/>
        <v>440</v>
      </c>
      <c r="J30" s="28">
        <v>191</v>
      </c>
      <c r="K30" s="28">
        <v>249</v>
      </c>
      <c r="L30" s="44">
        <f t="shared" si="3"/>
        <v>126</v>
      </c>
      <c r="M30" s="28">
        <v>54</v>
      </c>
      <c r="N30" s="36">
        <v>72</v>
      </c>
      <c r="O30" s="89">
        <f t="shared" si="4"/>
        <v>-3</v>
      </c>
      <c r="P30" s="86">
        <f t="shared" si="4"/>
        <v>2</v>
      </c>
      <c r="Q30" s="101">
        <f t="shared" si="5"/>
        <v>566</v>
      </c>
    </row>
    <row r="31" spans="1:18" ht="27" customHeight="1">
      <c r="A31" s="1" t="s">
        <v>119</v>
      </c>
      <c r="B31" s="27">
        <f t="shared" si="0"/>
        <v>584</v>
      </c>
      <c r="C31" s="28">
        <v>393</v>
      </c>
      <c r="D31" s="28">
        <v>191</v>
      </c>
      <c r="E31" s="44">
        <f t="shared" si="1"/>
        <v>155</v>
      </c>
      <c r="F31" s="28">
        <v>77</v>
      </c>
      <c r="G31" s="36">
        <v>78</v>
      </c>
      <c r="H31" s="62" t="s">
        <v>115</v>
      </c>
      <c r="I31" s="27">
        <f t="shared" si="2"/>
        <v>585</v>
      </c>
      <c r="J31" s="28">
        <v>394</v>
      </c>
      <c r="K31" s="28">
        <v>191</v>
      </c>
      <c r="L31" s="44">
        <f t="shared" si="3"/>
        <v>159</v>
      </c>
      <c r="M31" s="28">
        <v>81</v>
      </c>
      <c r="N31" s="36">
        <v>78</v>
      </c>
      <c r="O31" s="89">
        <f t="shared" si="4"/>
        <v>1</v>
      </c>
      <c r="P31" s="86">
        <f t="shared" si="4"/>
        <v>0</v>
      </c>
      <c r="Q31" s="101">
        <f t="shared" si="5"/>
        <v>744</v>
      </c>
    </row>
    <row r="32" spans="1:18" ht="27" customHeight="1">
      <c r="A32" s="1" t="s">
        <v>142</v>
      </c>
      <c r="B32" s="27">
        <f t="shared" si="0"/>
        <v>406</v>
      </c>
      <c r="C32" s="28">
        <v>122</v>
      </c>
      <c r="D32" s="28">
        <v>284</v>
      </c>
      <c r="E32" s="44">
        <f t="shared" si="1"/>
        <v>224</v>
      </c>
      <c r="F32" s="28">
        <v>89</v>
      </c>
      <c r="G32" s="36">
        <v>135</v>
      </c>
      <c r="H32" s="62" t="s">
        <v>142</v>
      </c>
      <c r="I32" s="27">
        <f t="shared" si="2"/>
        <v>419</v>
      </c>
      <c r="J32" s="28">
        <v>126</v>
      </c>
      <c r="K32" s="28">
        <v>293</v>
      </c>
      <c r="L32" s="44">
        <f t="shared" si="3"/>
        <v>227</v>
      </c>
      <c r="M32" s="28">
        <v>89</v>
      </c>
      <c r="N32" s="36">
        <v>138</v>
      </c>
      <c r="O32" s="89">
        <f t="shared" si="4"/>
        <v>4</v>
      </c>
      <c r="P32" s="86">
        <f t="shared" si="4"/>
        <v>9</v>
      </c>
      <c r="Q32" s="101">
        <f t="shared" si="5"/>
        <v>646</v>
      </c>
    </row>
    <row r="33" spans="1:17" ht="27" customHeight="1" thickBot="1">
      <c r="A33" s="28" t="s">
        <v>146</v>
      </c>
      <c r="B33" s="64">
        <f t="shared" si="0"/>
        <v>167</v>
      </c>
      <c r="C33" s="38">
        <v>66</v>
      </c>
      <c r="D33" s="38">
        <v>101</v>
      </c>
      <c r="E33" s="103">
        <f t="shared" si="1"/>
        <v>69</v>
      </c>
      <c r="F33" s="38">
        <v>32</v>
      </c>
      <c r="G33" s="39">
        <v>37</v>
      </c>
      <c r="H33" s="63" t="s">
        <v>146</v>
      </c>
      <c r="I33" s="64">
        <f t="shared" si="2"/>
        <v>171</v>
      </c>
      <c r="J33" s="38">
        <v>66</v>
      </c>
      <c r="K33" s="38">
        <v>105</v>
      </c>
      <c r="L33" s="103">
        <f t="shared" si="3"/>
        <v>64</v>
      </c>
      <c r="M33" s="38">
        <v>26</v>
      </c>
      <c r="N33" s="39">
        <v>38</v>
      </c>
      <c r="O33" s="89">
        <f t="shared" si="4"/>
        <v>0</v>
      </c>
      <c r="P33" s="86">
        <f t="shared" si="4"/>
        <v>4</v>
      </c>
      <c r="Q33" s="101">
        <f t="shared" si="5"/>
        <v>235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100-000000000000}">
  <dimension ref="A1:S35"/>
  <sheetViews>
    <sheetView topLeftCell="D15" workbookViewId="0">
      <selection activeCell="I5" sqref="I5:N33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200</v>
      </c>
      <c r="C3" s="200"/>
      <c r="D3" s="200"/>
      <c r="E3" s="200"/>
      <c r="F3" s="200"/>
      <c r="G3" s="172"/>
      <c r="H3" s="187" t="s">
        <v>27</v>
      </c>
      <c r="I3" s="191" t="s">
        <v>201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10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39374</v>
      </c>
      <c r="C5" s="44">
        <f>SUM(C6:C33)</f>
        <v>28299</v>
      </c>
      <c r="D5" s="44">
        <f>SUM(D6:D33)</f>
        <v>11075</v>
      </c>
      <c r="E5" s="44">
        <f>F5+G5</f>
        <v>12766</v>
      </c>
      <c r="F5" s="44">
        <f>SUM(F6:F33)</f>
        <v>6896</v>
      </c>
      <c r="G5" s="45">
        <f>SUM(G6:G33)</f>
        <v>5870</v>
      </c>
      <c r="H5" s="59" t="s">
        <v>26</v>
      </c>
      <c r="I5" s="27">
        <f>J5+K5</f>
        <v>40011</v>
      </c>
      <c r="J5" s="44">
        <f>SUM(J6:J33)</f>
        <v>28832</v>
      </c>
      <c r="K5" s="44">
        <f>SUM(K6:K33)</f>
        <v>11179</v>
      </c>
      <c r="L5" s="44">
        <f>M5+N5</f>
        <v>12864</v>
      </c>
      <c r="M5" s="44">
        <f>SUM(M6:M33)</f>
        <v>6948</v>
      </c>
      <c r="N5" s="45">
        <f>SUM(N6:N33)</f>
        <v>5916</v>
      </c>
      <c r="O5" s="33">
        <f>J5-C5</f>
        <v>533</v>
      </c>
      <c r="P5" s="25">
        <f>K5-D5</f>
        <v>104</v>
      </c>
      <c r="Q5" s="100">
        <f>I5+L5</f>
        <v>52875</v>
      </c>
      <c r="R5" s="67"/>
      <c r="S5" s="67"/>
    </row>
    <row r="6" spans="1:19" ht="24.95" customHeight="1">
      <c r="A6" s="1" t="s">
        <v>3</v>
      </c>
      <c r="B6" s="27">
        <f t="shared" ref="B6:B33" si="0">C6+D6</f>
        <v>2373</v>
      </c>
      <c r="C6" s="28">
        <v>1432</v>
      </c>
      <c r="D6" s="28">
        <v>941</v>
      </c>
      <c r="E6" s="44">
        <f t="shared" ref="E6:E33" si="1">F6+G6</f>
        <v>516</v>
      </c>
      <c r="F6" s="28">
        <v>253</v>
      </c>
      <c r="G6" s="36">
        <v>263</v>
      </c>
      <c r="H6" s="61" t="s">
        <v>3</v>
      </c>
      <c r="I6" s="27">
        <f t="shared" ref="I6:I33" si="2">J6+K6</f>
        <v>2380</v>
      </c>
      <c r="J6" s="28">
        <v>1444</v>
      </c>
      <c r="K6" s="28">
        <v>936</v>
      </c>
      <c r="L6" s="44">
        <f t="shared" ref="L6:L33" si="3">M6+N6</f>
        <v>519</v>
      </c>
      <c r="M6" s="28">
        <v>251</v>
      </c>
      <c r="N6" s="36">
        <v>268</v>
      </c>
      <c r="O6" s="89">
        <f t="shared" ref="O6:P33" si="4">J6-C6</f>
        <v>12</v>
      </c>
      <c r="P6" s="86">
        <f t="shared" si="4"/>
        <v>-5</v>
      </c>
      <c r="Q6" s="101">
        <f>I6+L6</f>
        <v>2899</v>
      </c>
    </row>
    <row r="7" spans="1:19" ht="24.95" customHeight="1">
      <c r="A7" s="1" t="s">
        <v>4</v>
      </c>
      <c r="B7" s="27">
        <f t="shared" si="0"/>
        <v>2516</v>
      </c>
      <c r="C7" s="28">
        <v>1879</v>
      </c>
      <c r="D7" s="28">
        <v>637</v>
      </c>
      <c r="E7" s="44">
        <f t="shared" si="1"/>
        <v>1181</v>
      </c>
      <c r="F7" s="28">
        <v>667</v>
      </c>
      <c r="G7" s="36">
        <v>514</v>
      </c>
      <c r="H7" s="61" t="s">
        <v>4</v>
      </c>
      <c r="I7" s="27">
        <f t="shared" si="2"/>
        <v>2560</v>
      </c>
      <c r="J7" s="28">
        <v>1916</v>
      </c>
      <c r="K7" s="28">
        <v>644</v>
      </c>
      <c r="L7" s="44">
        <f t="shared" si="3"/>
        <v>1175</v>
      </c>
      <c r="M7" s="28">
        <v>661</v>
      </c>
      <c r="N7" s="36">
        <v>514</v>
      </c>
      <c r="O7" s="89">
        <f t="shared" si="4"/>
        <v>37</v>
      </c>
      <c r="P7" s="86">
        <f t="shared" si="4"/>
        <v>7</v>
      </c>
      <c r="Q7" s="101">
        <f t="shared" ref="Q7:Q33" si="5">I7+L7</f>
        <v>3735</v>
      </c>
    </row>
    <row r="8" spans="1:19" ht="24.95" customHeight="1">
      <c r="A8" s="1" t="s">
        <v>5</v>
      </c>
      <c r="B8" s="27">
        <f t="shared" si="0"/>
        <v>8103</v>
      </c>
      <c r="C8" s="28">
        <v>5056</v>
      </c>
      <c r="D8" s="28">
        <v>3047</v>
      </c>
      <c r="E8" s="44">
        <f t="shared" si="1"/>
        <v>5043</v>
      </c>
      <c r="F8" s="28">
        <v>2655</v>
      </c>
      <c r="G8" s="36">
        <v>2388</v>
      </c>
      <c r="H8" s="61" t="s">
        <v>5</v>
      </c>
      <c r="I8" s="27">
        <f t="shared" si="2"/>
        <v>8211</v>
      </c>
      <c r="J8" s="28">
        <v>5144</v>
      </c>
      <c r="K8" s="28">
        <v>3067</v>
      </c>
      <c r="L8" s="44">
        <f t="shared" si="3"/>
        <v>5072</v>
      </c>
      <c r="M8" s="28">
        <v>2675</v>
      </c>
      <c r="N8" s="36">
        <v>2397</v>
      </c>
      <c r="O8" s="89">
        <f t="shared" si="4"/>
        <v>88</v>
      </c>
      <c r="P8" s="86">
        <f t="shared" si="4"/>
        <v>20</v>
      </c>
      <c r="Q8" s="101">
        <f t="shared" si="5"/>
        <v>13283</v>
      </c>
    </row>
    <row r="9" spans="1:19" ht="24.95" customHeight="1">
      <c r="A9" s="1" t="s">
        <v>61</v>
      </c>
      <c r="B9" s="27">
        <f t="shared" si="0"/>
        <v>3447</v>
      </c>
      <c r="C9" s="28">
        <v>2361</v>
      </c>
      <c r="D9" s="28">
        <v>1086</v>
      </c>
      <c r="E9" s="44">
        <f t="shared" si="1"/>
        <v>1440</v>
      </c>
      <c r="F9" s="28">
        <v>793</v>
      </c>
      <c r="G9" s="36">
        <v>647</v>
      </c>
      <c r="H9" s="61" t="s">
        <v>61</v>
      </c>
      <c r="I9" s="27">
        <f t="shared" si="2"/>
        <v>3505</v>
      </c>
      <c r="J9" s="28">
        <v>2391</v>
      </c>
      <c r="K9" s="28">
        <v>1114</v>
      </c>
      <c r="L9" s="44">
        <f t="shared" si="3"/>
        <v>1473</v>
      </c>
      <c r="M9" s="28">
        <v>811</v>
      </c>
      <c r="N9" s="36">
        <v>662</v>
      </c>
      <c r="O9" s="89">
        <f t="shared" si="4"/>
        <v>30</v>
      </c>
      <c r="P9" s="86">
        <f t="shared" si="4"/>
        <v>28</v>
      </c>
      <c r="Q9" s="101">
        <f t="shared" si="5"/>
        <v>4978</v>
      </c>
    </row>
    <row r="10" spans="1:19" ht="24.95" customHeight="1">
      <c r="A10" s="1" t="s">
        <v>6</v>
      </c>
      <c r="B10" s="27">
        <f t="shared" si="0"/>
        <v>117</v>
      </c>
      <c r="C10" s="28">
        <v>67</v>
      </c>
      <c r="D10" s="28">
        <v>50</v>
      </c>
      <c r="E10" s="44">
        <f t="shared" si="1"/>
        <v>58</v>
      </c>
      <c r="F10" s="28">
        <v>27</v>
      </c>
      <c r="G10" s="36">
        <v>31</v>
      </c>
      <c r="H10" s="61" t="s">
        <v>6</v>
      </c>
      <c r="I10" s="27">
        <f t="shared" si="2"/>
        <v>112</v>
      </c>
      <c r="J10" s="28">
        <v>63</v>
      </c>
      <c r="K10" s="28">
        <v>49</v>
      </c>
      <c r="L10" s="44">
        <f t="shared" si="3"/>
        <v>57</v>
      </c>
      <c r="M10" s="28">
        <v>25</v>
      </c>
      <c r="N10" s="36">
        <v>32</v>
      </c>
      <c r="O10" s="89">
        <f t="shared" si="4"/>
        <v>-4</v>
      </c>
      <c r="P10" s="86">
        <f t="shared" si="4"/>
        <v>-1</v>
      </c>
      <c r="Q10" s="101">
        <f t="shared" si="5"/>
        <v>169</v>
      </c>
    </row>
    <row r="11" spans="1:19" ht="24.95" customHeight="1">
      <c r="A11" s="1" t="s">
        <v>7</v>
      </c>
      <c r="B11" s="27">
        <f t="shared" si="0"/>
        <v>511</v>
      </c>
      <c r="C11" s="28">
        <v>387</v>
      </c>
      <c r="D11" s="28">
        <v>124</v>
      </c>
      <c r="E11" s="44">
        <f t="shared" si="1"/>
        <v>68</v>
      </c>
      <c r="F11" s="28">
        <v>39</v>
      </c>
      <c r="G11" s="36">
        <v>29</v>
      </c>
      <c r="H11" s="61" t="s">
        <v>7</v>
      </c>
      <c r="I11" s="27">
        <f t="shared" si="2"/>
        <v>521</v>
      </c>
      <c r="J11" s="28">
        <v>402</v>
      </c>
      <c r="K11" s="28">
        <v>119</v>
      </c>
      <c r="L11" s="44">
        <f t="shared" si="3"/>
        <v>66</v>
      </c>
      <c r="M11" s="28">
        <v>38</v>
      </c>
      <c r="N11" s="36">
        <v>28</v>
      </c>
      <c r="O11" s="89">
        <f t="shared" si="4"/>
        <v>15</v>
      </c>
      <c r="P11" s="86">
        <f t="shared" si="4"/>
        <v>-5</v>
      </c>
      <c r="Q11" s="101">
        <f t="shared" si="5"/>
        <v>587</v>
      </c>
    </row>
    <row r="12" spans="1:19" ht="24.95" customHeight="1">
      <c r="A12" s="1" t="s">
        <v>8</v>
      </c>
      <c r="B12" s="27">
        <f t="shared" si="0"/>
        <v>2288</v>
      </c>
      <c r="C12" s="28">
        <v>2092</v>
      </c>
      <c r="D12" s="28">
        <v>196</v>
      </c>
      <c r="E12" s="44">
        <f t="shared" si="1"/>
        <v>282</v>
      </c>
      <c r="F12" s="28">
        <v>195</v>
      </c>
      <c r="G12" s="36">
        <v>87</v>
      </c>
      <c r="H12" s="61" t="s">
        <v>8</v>
      </c>
      <c r="I12" s="27">
        <f t="shared" si="2"/>
        <v>2352</v>
      </c>
      <c r="J12" s="28">
        <v>2154</v>
      </c>
      <c r="K12" s="28">
        <v>198</v>
      </c>
      <c r="L12" s="44">
        <f t="shared" si="3"/>
        <v>283</v>
      </c>
      <c r="M12" s="28">
        <v>196</v>
      </c>
      <c r="N12" s="36">
        <v>87</v>
      </c>
      <c r="O12" s="89">
        <f t="shared" si="4"/>
        <v>62</v>
      </c>
      <c r="P12" s="86">
        <f t="shared" si="4"/>
        <v>2</v>
      </c>
      <c r="Q12" s="101">
        <f t="shared" si="5"/>
        <v>2635</v>
      </c>
    </row>
    <row r="13" spans="1:19" ht="24.95" customHeight="1">
      <c r="A13" s="1" t="s">
        <v>9</v>
      </c>
      <c r="B13" s="27">
        <f t="shared" si="0"/>
        <v>1196</v>
      </c>
      <c r="C13" s="28">
        <v>946</v>
      </c>
      <c r="D13" s="28">
        <v>250</v>
      </c>
      <c r="E13" s="44">
        <f t="shared" si="1"/>
        <v>327</v>
      </c>
      <c r="F13" s="28">
        <v>191</v>
      </c>
      <c r="G13" s="36">
        <v>136</v>
      </c>
      <c r="H13" s="61" t="s">
        <v>9</v>
      </c>
      <c r="I13" s="27">
        <f t="shared" si="2"/>
        <v>1229</v>
      </c>
      <c r="J13" s="28">
        <v>971</v>
      </c>
      <c r="K13" s="28">
        <v>258</v>
      </c>
      <c r="L13" s="44">
        <f t="shared" si="3"/>
        <v>333</v>
      </c>
      <c r="M13" s="28">
        <v>194</v>
      </c>
      <c r="N13" s="36">
        <v>139</v>
      </c>
      <c r="O13" s="89">
        <f t="shared" si="4"/>
        <v>25</v>
      </c>
      <c r="P13" s="86">
        <f t="shared" si="4"/>
        <v>8</v>
      </c>
      <c r="Q13" s="101">
        <f t="shared" si="5"/>
        <v>1562</v>
      </c>
    </row>
    <row r="14" spans="1:19" ht="24.95" customHeight="1">
      <c r="A14" s="1" t="s">
        <v>10</v>
      </c>
      <c r="B14" s="27">
        <f t="shared" si="0"/>
        <v>1111</v>
      </c>
      <c r="C14" s="28">
        <v>989</v>
      </c>
      <c r="D14" s="28">
        <v>122</v>
      </c>
      <c r="E14" s="44">
        <f t="shared" si="1"/>
        <v>134</v>
      </c>
      <c r="F14" s="28">
        <v>85</v>
      </c>
      <c r="G14" s="36">
        <v>49</v>
      </c>
      <c r="H14" s="61" t="s">
        <v>10</v>
      </c>
      <c r="I14" s="27">
        <f t="shared" si="2"/>
        <v>1136</v>
      </c>
      <c r="J14" s="28">
        <v>1012</v>
      </c>
      <c r="K14" s="28">
        <v>124</v>
      </c>
      <c r="L14" s="44">
        <f t="shared" si="3"/>
        <v>132</v>
      </c>
      <c r="M14" s="28">
        <v>84</v>
      </c>
      <c r="N14" s="36">
        <v>48</v>
      </c>
      <c r="O14" s="89">
        <f t="shared" si="4"/>
        <v>23</v>
      </c>
      <c r="P14" s="86">
        <f t="shared" si="4"/>
        <v>2</v>
      </c>
      <c r="Q14" s="101">
        <f t="shared" si="5"/>
        <v>1268</v>
      </c>
    </row>
    <row r="15" spans="1:19" ht="24.95" customHeight="1">
      <c r="A15" s="1" t="s">
        <v>11</v>
      </c>
      <c r="B15" s="27">
        <f t="shared" si="0"/>
        <v>3957</v>
      </c>
      <c r="C15" s="28">
        <v>3393</v>
      </c>
      <c r="D15" s="28">
        <v>564</v>
      </c>
      <c r="E15" s="44">
        <f t="shared" si="1"/>
        <v>391</v>
      </c>
      <c r="F15" s="28">
        <v>260</v>
      </c>
      <c r="G15" s="36">
        <v>131</v>
      </c>
      <c r="H15" s="61" t="s">
        <v>11</v>
      </c>
      <c r="I15" s="27">
        <f t="shared" si="2"/>
        <v>4047</v>
      </c>
      <c r="J15" s="28">
        <v>3469</v>
      </c>
      <c r="K15" s="28">
        <v>578</v>
      </c>
      <c r="L15" s="44">
        <f t="shared" si="3"/>
        <v>397</v>
      </c>
      <c r="M15" s="28">
        <v>267</v>
      </c>
      <c r="N15" s="36">
        <v>130</v>
      </c>
      <c r="O15" s="89">
        <f t="shared" si="4"/>
        <v>76</v>
      </c>
      <c r="P15" s="86">
        <f t="shared" si="4"/>
        <v>14</v>
      </c>
      <c r="Q15" s="101">
        <f t="shared" si="5"/>
        <v>4444</v>
      </c>
    </row>
    <row r="16" spans="1:19" ht="24.95" customHeight="1">
      <c r="A16" s="1" t="s">
        <v>12</v>
      </c>
      <c r="B16" s="27">
        <f t="shared" si="0"/>
        <v>3405</v>
      </c>
      <c r="C16" s="28">
        <v>2944</v>
      </c>
      <c r="D16" s="28">
        <v>461</v>
      </c>
      <c r="E16" s="44">
        <f t="shared" si="1"/>
        <v>609</v>
      </c>
      <c r="F16" s="28">
        <v>400</v>
      </c>
      <c r="G16" s="36">
        <v>209</v>
      </c>
      <c r="H16" s="61" t="s">
        <v>12</v>
      </c>
      <c r="I16" s="27">
        <f t="shared" si="2"/>
        <v>3506</v>
      </c>
      <c r="J16" s="28">
        <v>3039</v>
      </c>
      <c r="K16" s="28">
        <v>467</v>
      </c>
      <c r="L16" s="44">
        <f t="shared" si="3"/>
        <v>609</v>
      </c>
      <c r="M16" s="28">
        <v>402</v>
      </c>
      <c r="N16" s="36">
        <v>207</v>
      </c>
      <c r="O16" s="89">
        <f t="shared" si="4"/>
        <v>95</v>
      </c>
      <c r="P16" s="86">
        <f t="shared" si="4"/>
        <v>6</v>
      </c>
      <c r="Q16" s="101">
        <f t="shared" si="5"/>
        <v>4115</v>
      </c>
    </row>
    <row r="17" spans="1:18" ht="24.95" customHeight="1">
      <c r="A17" s="1" t="s">
        <v>13</v>
      </c>
      <c r="B17" s="27">
        <f t="shared" si="0"/>
        <v>1954</v>
      </c>
      <c r="C17" s="28">
        <v>1766</v>
      </c>
      <c r="D17" s="28">
        <v>188</v>
      </c>
      <c r="E17" s="44">
        <f t="shared" si="1"/>
        <v>157</v>
      </c>
      <c r="F17" s="28">
        <v>111</v>
      </c>
      <c r="G17" s="36">
        <v>46</v>
      </c>
      <c r="H17" s="61" t="s">
        <v>13</v>
      </c>
      <c r="I17" s="27">
        <f t="shared" si="2"/>
        <v>2005</v>
      </c>
      <c r="J17" s="28">
        <v>1818</v>
      </c>
      <c r="K17" s="28">
        <v>187</v>
      </c>
      <c r="L17" s="44">
        <f t="shared" si="3"/>
        <v>154</v>
      </c>
      <c r="M17" s="28">
        <v>109</v>
      </c>
      <c r="N17" s="36">
        <v>45</v>
      </c>
      <c r="O17" s="89">
        <f t="shared" si="4"/>
        <v>52</v>
      </c>
      <c r="P17" s="86">
        <f t="shared" si="4"/>
        <v>-1</v>
      </c>
      <c r="Q17" s="101">
        <f t="shared" si="5"/>
        <v>2159</v>
      </c>
    </row>
    <row r="18" spans="1:18" ht="24.95" customHeight="1">
      <c r="A18" s="1" t="s">
        <v>116</v>
      </c>
      <c r="B18" s="27">
        <f t="shared" si="0"/>
        <v>172</v>
      </c>
      <c r="C18" s="28">
        <v>80</v>
      </c>
      <c r="D18" s="28">
        <v>92</v>
      </c>
      <c r="E18" s="44">
        <f t="shared" si="1"/>
        <v>61</v>
      </c>
      <c r="F18" s="28">
        <v>24</v>
      </c>
      <c r="G18" s="36">
        <v>37</v>
      </c>
      <c r="H18" s="61" t="s">
        <v>116</v>
      </c>
      <c r="I18" s="27">
        <f t="shared" si="2"/>
        <v>175</v>
      </c>
      <c r="J18" s="28">
        <v>81</v>
      </c>
      <c r="K18" s="28">
        <v>94</v>
      </c>
      <c r="L18" s="44">
        <f t="shared" si="3"/>
        <v>63</v>
      </c>
      <c r="M18" s="28">
        <v>25</v>
      </c>
      <c r="N18" s="36">
        <v>38</v>
      </c>
      <c r="O18" s="89">
        <f t="shared" si="4"/>
        <v>1</v>
      </c>
      <c r="P18" s="86">
        <f t="shared" si="4"/>
        <v>2</v>
      </c>
      <c r="Q18" s="101">
        <f t="shared" si="5"/>
        <v>238</v>
      </c>
    </row>
    <row r="19" spans="1:18" ht="24.95" customHeight="1">
      <c r="A19" s="1" t="s">
        <v>14</v>
      </c>
      <c r="B19" s="27">
        <f t="shared" si="0"/>
        <v>2370</v>
      </c>
      <c r="C19" s="28">
        <v>1956</v>
      </c>
      <c r="D19" s="28">
        <v>414</v>
      </c>
      <c r="E19" s="44">
        <f t="shared" si="1"/>
        <v>143</v>
      </c>
      <c r="F19" s="28">
        <v>87</v>
      </c>
      <c r="G19" s="36">
        <v>56</v>
      </c>
      <c r="H19" s="61" t="s">
        <v>14</v>
      </c>
      <c r="I19" s="27">
        <f t="shared" si="2"/>
        <v>2406</v>
      </c>
      <c r="J19" s="28">
        <v>1988</v>
      </c>
      <c r="K19" s="28">
        <v>418</v>
      </c>
      <c r="L19" s="44">
        <f t="shared" si="3"/>
        <v>142</v>
      </c>
      <c r="M19" s="28">
        <v>87</v>
      </c>
      <c r="N19" s="36">
        <v>55</v>
      </c>
      <c r="O19" s="89">
        <f t="shared" si="4"/>
        <v>32</v>
      </c>
      <c r="P19" s="86">
        <f t="shared" si="4"/>
        <v>4</v>
      </c>
      <c r="Q19" s="101">
        <f t="shared" si="5"/>
        <v>2548</v>
      </c>
      <c r="R19" s="21"/>
    </row>
    <row r="20" spans="1:18" ht="24.95" customHeight="1">
      <c r="A20" s="1" t="s">
        <v>17</v>
      </c>
      <c r="B20" s="27">
        <f t="shared" si="0"/>
        <v>976</v>
      </c>
      <c r="C20" s="28">
        <v>491</v>
      </c>
      <c r="D20" s="28">
        <v>485</v>
      </c>
      <c r="E20" s="44">
        <f t="shared" si="1"/>
        <v>597</v>
      </c>
      <c r="F20" s="28">
        <v>330</v>
      </c>
      <c r="G20" s="36">
        <v>267</v>
      </c>
      <c r="H20" s="61" t="s">
        <v>17</v>
      </c>
      <c r="I20" s="27">
        <f t="shared" si="2"/>
        <v>981</v>
      </c>
      <c r="J20" s="28">
        <v>489</v>
      </c>
      <c r="K20" s="28">
        <v>492</v>
      </c>
      <c r="L20" s="44">
        <f t="shared" si="3"/>
        <v>598</v>
      </c>
      <c r="M20" s="28">
        <v>331</v>
      </c>
      <c r="N20" s="36">
        <v>267</v>
      </c>
      <c r="O20" s="89">
        <f t="shared" si="4"/>
        <v>-2</v>
      </c>
      <c r="P20" s="86">
        <f t="shared" si="4"/>
        <v>7</v>
      </c>
      <c r="Q20" s="101">
        <f t="shared" si="5"/>
        <v>1579</v>
      </c>
    </row>
    <row r="21" spans="1:18" ht="24.95" customHeight="1">
      <c r="A21" s="1" t="s">
        <v>18</v>
      </c>
      <c r="B21" s="27">
        <f t="shared" si="0"/>
        <v>489</v>
      </c>
      <c r="C21" s="28">
        <v>226</v>
      </c>
      <c r="D21" s="28">
        <v>263</v>
      </c>
      <c r="E21" s="44">
        <f t="shared" si="1"/>
        <v>269</v>
      </c>
      <c r="F21" s="28">
        <v>123</v>
      </c>
      <c r="G21" s="36">
        <v>146</v>
      </c>
      <c r="H21" s="61" t="s">
        <v>18</v>
      </c>
      <c r="I21" s="27">
        <f t="shared" si="2"/>
        <v>492</v>
      </c>
      <c r="J21" s="28">
        <v>228</v>
      </c>
      <c r="K21" s="28">
        <v>264</v>
      </c>
      <c r="L21" s="44">
        <f t="shared" si="3"/>
        <v>277</v>
      </c>
      <c r="M21" s="28">
        <v>126</v>
      </c>
      <c r="N21" s="36">
        <v>151</v>
      </c>
      <c r="O21" s="89">
        <f t="shared" si="4"/>
        <v>2</v>
      </c>
      <c r="P21" s="86">
        <f t="shared" si="4"/>
        <v>1</v>
      </c>
      <c r="Q21" s="101">
        <f t="shared" si="5"/>
        <v>769</v>
      </c>
    </row>
    <row r="22" spans="1:18" ht="24.95" customHeight="1">
      <c r="A22" s="1" t="s">
        <v>19</v>
      </c>
      <c r="B22" s="27">
        <f t="shared" si="0"/>
        <v>195</v>
      </c>
      <c r="C22" s="28">
        <v>77</v>
      </c>
      <c r="D22" s="28">
        <v>118</v>
      </c>
      <c r="E22" s="44">
        <f t="shared" si="1"/>
        <v>127</v>
      </c>
      <c r="F22" s="28">
        <v>52</v>
      </c>
      <c r="G22" s="36">
        <v>75</v>
      </c>
      <c r="H22" s="61" t="s">
        <v>19</v>
      </c>
      <c r="I22" s="27">
        <f t="shared" si="2"/>
        <v>194</v>
      </c>
      <c r="J22" s="28">
        <v>78</v>
      </c>
      <c r="K22" s="28">
        <v>116</v>
      </c>
      <c r="L22" s="44">
        <f t="shared" si="3"/>
        <v>127</v>
      </c>
      <c r="M22" s="28">
        <v>52</v>
      </c>
      <c r="N22" s="36">
        <v>75</v>
      </c>
      <c r="O22" s="89">
        <f t="shared" si="4"/>
        <v>1</v>
      </c>
      <c r="P22" s="86">
        <f t="shared" si="4"/>
        <v>-2</v>
      </c>
      <c r="Q22" s="101">
        <f t="shared" si="5"/>
        <v>321</v>
      </c>
    </row>
    <row r="23" spans="1:18" ht="24.95" customHeight="1">
      <c r="A23" s="1" t="s">
        <v>20</v>
      </c>
      <c r="B23" s="27">
        <f t="shared" si="0"/>
        <v>265</v>
      </c>
      <c r="C23" s="28">
        <v>152</v>
      </c>
      <c r="D23" s="28">
        <v>113</v>
      </c>
      <c r="E23" s="44">
        <f t="shared" si="1"/>
        <v>68</v>
      </c>
      <c r="F23" s="28">
        <v>32</v>
      </c>
      <c r="G23" s="36">
        <v>36</v>
      </c>
      <c r="H23" s="61" t="s">
        <v>20</v>
      </c>
      <c r="I23" s="27">
        <f t="shared" si="2"/>
        <v>274</v>
      </c>
      <c r="J23" s="28">
        <v>157</v>
      </c>
      <c r="K23" s="28">
        <v>117</v>
      </c>
      <c r="L23" s="44">
        <f t="shared" si="3"/>
        <v>73</v>
      </c>
      <c r="M23" s="28">
        <v>35</v>
      </c>
      <c r="N23" s="36">
        <v>38</v>
      </c>
      <c r="O23" s="89">
        <f t="shared" si="4"/>
        <v>5</v>
      </c>
      <c r="P23" s="86">
        <f t="shared" si="4"/>
        <v>4</v>
      </c>
      <c r="Q23" s="101">
        <f t="shared" si="5"/>
        <v>347</v>
      </c>
    </row>
    <row r="24" spans="1:18" ht="24.95" customHeight="1">
      <c r="A24" s="1" t="s">
        <v>21</v>
      </c>
      <c r="B24" s="27">
        <f t="shared" si="0"/>
        <v>248</v>
      </c>
      <c r="C24" s="28">
        <v>138</v>
      </c>
      <c r="D24" s="28">
        <v>110</v>
      </c>
      <c r="E24" s="44">
        <f t="shared" si="1"/>
        <v>66</v>
      </c>
      <c r="F24" s="28">
        <v>27</v>
      </c>
      <c r="G24" s="36">
        <v>39</v>
      </c>
      <c r="H24" s="61" t="s">
        <v>21</v>
      </c>
      <c r="I24" s="27">
        <f t="shared" si="2"/>
        <v>238</v>
      </c>
      <c r="J24" s="28">
        <v>128</v>
      </c>
      <c r="K24" s="28">
        <v>110</v>
      </c>
      <c r="L24" s="44">
        <f t="shared" si="3"/>
        <v>68</v>
      </c>
      <c r="M24" s="28">
        <v>28</v>
      </c>
      <c r="N24" s="36">
        <v>40</v>
      </c>
      <c r="O24" s="89">
        <f t="shared" si="4"/>
        <v>-10</v>
      </c>
      <c r="P24" s="86">
        <f t="shared" si="4"/>
        <v>0</v>
      </c>
      <c r="Q24" s="101">
        <f t="shared" si="5"/>
        <v>306</v>
      </c>
    </row>
    <row r="25" spans="1:18" ht="24.95" customHeight="1">
      <c r="A25" s="1" t="s">
        <v>22</v>
      </c>
      <c r="B25" s="27">
        <f t="shared" si="0"/>
        <v>731</v>
      </c>
      <c r="C25" s="28">
        <v>454</v>
      </c>
      <c r="D25" s="28">
        <v>277</v>
      </c>
      <c r="E25" s="44">
        <f t="shared" si="1"/>
        <v>187</v>
      </c>
      <c r="F25" s="28">
        <v>97</v>
      </c>
      <c r="G25" s="36">
        <v>90</v>
      </c>
      <c r="H25" s="61" t="s">
        <v>22</v>
      </c>
      <c r="I25" s="27">
        <f t="shared" si="2"/>
        <v>734</v>
      </c>
      <c r="J25" s="28">
        <v>453</v>
      </c>
      <c r="K25" s="28">
        <v>281</v>
      </c>
      <c r="L25" s="44">
        <f t="shared" si="3"/>
        <v>191</v>
      </c>
      <c r="M25" s="28">
        <v>100</v>
      </c>
      <c r="N25" s="36">
        <v>91</v>
      </c>
      <c r="O25" s="89">
        <f t="shared" si="4"/>
        <v>-1</v>
      </c>
      <c r="P25" s="86">
        <f t="shared" si="4"/>
        <v>4</v>
      </c>
      <c r="Q25" s="101">
        <f t="shared" si="5"/>
        <v>925</v>
      </c>
    </row>
    <row r="26" spans="1:18" ht="24.95" customHeight="1">
      <c r="A26" s="1" t="s">
        <v>23</v>
      </c>
      <c r="B26" s="27">
        <f t="shared" si="0"/>
        <v>773</v>
      </c>
      <c r="C26" s="28">
        <v>433</v>
      </c>
      <c r="D26" s="28">
        <v>340</v>
      </c>
      <c r="E26" s="44">
        <f t="shared" si="1"/>
        <v>175</v>
      </c>
      <c r="F26" s="28">
        <v>81</v>
      </c>
      <c r="G26" s="36">
        <v>94</v>
      </c>
      <c r="H26" s="61" t="s">
        <v>23</v>
      </c>
      <c r="I26" s="27">
        <f t="shared" si="2"/>
        <v>769</v>
      </c>
      <c r="J26" s="28">
        <v>426</v>
      </c>
      <c r="K26" s="28">
        <v>343</v>
      </c>
      <c r="L26" s="44">
        <f t="shared" si="3"/>
        <v>180</v>
      </c>
      <c r="M26" s="28">
        <v>84</v>
      </c>
      <c r="N26" s="36">
        <v>96</v>
      </c>
      <c r="O26" s="89">
        <f t="shared" si="4"/>
        <v>-7</v>
      </c>
      <c r="P26" s="86">
        <f t="shared" si="4"/>
        <v>3</v>
      </c>
      <c r="Q26" s="101">
        <f t="shared" si="5"/>
        <v>949</v>
      </c>
    </row>
    <row r="27" spans="1:18" ht="24.95" customHeight="1">
      <c r="A27" s="1" t="s">
        <v>24</v>
      </c>
      <c r="B27" s="27">
        <f t="shared" si="0"/>
        <v>205</v>
      </c>
      <c r="C27" s="28">
        <v>84</v>
      </c>
      <c r="D27" s="28">
        <v>121</v>
      </c>
      <c r="E27" s="44">
        <f t="shared" si="1"/>
        <v>80</v>
      </c>
      <c r="F27" s="28">
        <v>28</v>
      </c>
      <c r="G27" s="36">
        <v>52</v>
      </c>
      <c r="H27" s="61" t="s">
        <v>24</v>
      </c>
      <c r="I27" s="27">
        <f t="shared" si="2"/>
        <v>204</v>
      </c>
      <c r="J27" s="28">
        <v>83</v>
      </c>
      <c r="K27" s="28">
        <v>121</v>
      </c>
      <c r="L27" s="44">
        <f t="shared" si="3"/>
        <v>82</v>
      </c>
      <c r="M27" s="28">
        <v>28</v>
      </c>
      <c r="N27" s="36">
        <v>54</v>
      </c>
      <c r="O27" s="89">
        <f t="shared" si="4"/>
        <v>-1</v>
      </c>
      <c r="P27" s="86">
        <f t="shared" si="4"/>
        <v>0</v>
      </c>
      <c r="Q27" s="101">
        <f t="shared" si="5"/>
        <v>286</v>
      </c>
    </row>
    <row r="28" spans="1:18" ht="24.95" customHeight="1">
      <c r="A28" s="1" t="s">
        <v>25</v>
      </c>
      <c r="B28" s="27">
        <f t="shared" si="0"/>
        <v>237</v>
      </c>
      <c r="C28" s="28">
        <v>76</v>
      </c>
      <c r="D28" s="28">
        <v>161</v>
      </c>
      <c r="E28" s="44">
        <f t="shared" si="1"/>
        <v>97</v>
      </c>
      <c r="F28" s="28">
        <v>42</v>
      </c>
      <c r="G28" s="36">
        <v>55</v>
      </c>
      <c r="H28" s="61" t="s">
        <v>25</v>
      </c>
      <c r="I28" s="27">
        <f t="shared" si="2"/>
        <v>243</v>
      </c>
      <c r="J28" s="28">
        <v>79</v>
      </c>
      <c r="K28" s="28">
        <v>164</v>
      </c>
      <c r="L28" s="44">
        <f t="shared" si="3"/>
        <v>94</v>
      </c>
      <c r="M28" s="28">
        <v>39</v>
      </c>
      <c r="N28" s="36">
        <v>55</v>
      </c>
      <c r="O28" s="89">
        <f t="shared" si="4"/>
        <v>3</v>
      </c>
      <c r="P28" s="86">
        <f t="shared" si="4"/>
        <v>3</v>
      </c>
      <c r="Q28" s="101">
        <f t="shared" si="5"/>
        <v>337</v>
      </c>
    </row>
    <row r="29" spans="1:18" ht="24.95" customHeight="1">
      <c r="A29" s="1" t="s">
        <v>67</v>
      </c>
      <c r="B29" s="27">
        <f t="shared" si="0"/>
        <v>120</v>
      </c>
      <c r="C29" s="28">
        <v>43</v>
      </c>
      <c r="D29" s="28">
        <v>77</v>
      </c>
      <c r="E29" s="44">
        <f t="shared" si="1"/>
        <v>114</v>
      </c>
      <c r="F29" s="28">
        <v>47</v>
      </c>
      <c r="G29" s="36">
        <v>67</v>
      </c>
      <c r="H29" s="61" t="s">
        <v>67</v>
      </c>
      <c r="I29" s="27">
        <f t="shared" si="2"/>
        <v>123</v>
      </c>
      <c r="J29" s="28">
        <v>44</v>
      </c>
      <c r="K29" s="28">
        <v>79</v>
      </c>
      <c r="L29" s="44">
        <f t="shared" si="3"/>
        <v>115</v>
      </c>
      <c r="M29" s="28">
        <v>48</v>
      </c>
      <c r="N29" s="36">
        <v>67</v>
      </c>
      <c r="O29" s="89">
        <f t="shared" si="4"/>
        <v>1</v>
      </c>
      <c r="P29" s="86">
        <f t="shared" si="4"/>
        <v>2</v>
      </c>
      <c r="Q29" s="101">
        <f t="shared" si="5"/>
        <v>238</v>
      </c>
    </row>
    <row r="30" spans="1:18" ht="27" customHeight="1">
      <c r="A30" s="1" t="s">
        <v>118</v>
      </c>
      <c r="B30" s="27">
        <f t="shared" si="0"/>
        <v>440</v>
      </c>
      <c r="C30" s="28">
        <v>191</v>
      </c>
      <c r="D30" s="28">
        <v>249</v>
      </c>
      <c r="E30" s="44">
        <f t="shared" si="1"/>
        <v>126</v>
      </c>
      <c r="F30" s="28">
        <v>54</v>
      </c>
      <c r="G30" s="36">
        <v>72</v>
      </c>
      <c r="H30" s="62" t="s">
        <v>114</v>
      </c>
      <c r="I30" s="27">
        <f t="shared" si="2"/>
        <v>440</v>
      </c>
      <c r="J30" s="28">
        <v>192</v>
      </c>
      <c r="K30" s="28">
        <v>248</v>
      </c>
      <c r="L30" s="44">
        <f t="shared" si="3"/>
        <v>130</v>
      </c>
      <c r="M30" s="28">
        <v>56</v>
      </c>
      <c r="N30" s="36">
        <v>74</v>
      </c>
      <c r="O30" s="89">
        <f t="shared" si="4"/>
        <v>1</v>
      </c>
      <c r="P30" s="86">
        <f t="shared" si="4"/>
        <v>-1</v>
      </c>
      <c r="Q30" s="101">
        <f t="shared" si="5"/>
        <v>570</v>
      </c>
    </row>
    <row r="31" spans="1:18" ht="27" customHeight="1">
      <c r="A31" s="1" t="s">
        <v>119</v>
      </c>
      <c r="B31" s="27">
        <f t="shared" si="0"/>
        <v>585</v>
      </c>
      <c r="C31" s="28">
        <v>394</v>
      </c>
      <c r="D31" s="28">
        <v>191</v>
      </c>
      <c r="E31" s="44">
        <f t="shared" si="1"/>
        <v>159</v>
      </c>
      <c r="F31" s="28">
        <v>81</v>
      </c>
      <c r="G31" s="36">
        <v>78</v>
      </c>
      <c r="H31" s="62" t="s">
        <v>115</v>
      </c>
      <c r="I31" s="27">
        <f t="shared" si="2"/>
        <v>581</v>
      </c>
      <c r="J31" s="28">
        <v>393</v>
      </c>
      <c r="K31" s="28">
        <v>188</v>
      </c>
      <c r="L31" s="44">
        <f t="shared" si="3"/>
        <v>164</v>
      </c>
      <c r="M31" s="28">
        <v>82</v>
      </c>
      <c r="N31" s="36">
        <v>82</v>
      </c>
      <c r="O31" s="89">
        <f t="shared" si="4"/>
        <v>-1</v>
      </c>
      <c r="P31" s="86">
        <f t="shared" si="4"/>
        <v>-3</v>
      </c>
      <c r="Q31" s="101">
        <f t="shared" si="5"/>
        <v>745</v>
      </c>
    </row>
    <row r="32" spans="1:18" ht="27" customHeight="1">
      <c r="A32" s="1" t="s">
        <v>142</v>
      </c>
      <c r="B32" s="27">
        <f t="shared" si="0"/>
        <v>419</v>
      </c>
      <c r="C32" s="28">
        <v>126</v>
      </c>
      <c r="D32" s="28">
        <v>293</v>
      </c>
      <c r="E32" s="44">
        <f t="shared" si="1"/>
        <v>227</v>
      </c>
      <c r="F32" s="28">
        <v>89</v>
      </c>
      <c r="G32" s="36">
        <v>138</v>
      </c>
      <c r="H32" s="62" t="s">
        <v>142</v>
      </c>
      <c r="I32" s="27">
        <f t="shared" si="2"/>
        <v>426</v>
      </c>
      <c r="J32" s="28">
        <v>124</v>
      </c>
      <c r="K32" s="28">
        <v>302</v>
      </c>
      <c r="L32" s="44">
        <f t="shared" si="3"/>
        <v>228</v>
      </c>
      <c r="M32" s="28">
        <v>89</v>
      </c>
      <c r="N32" s="36">
        <v>139</v>
      </c>
      <c r="O32" s="89">
        <f t="shared" si="4"/>
        <v>-2</v>
      </c>
      <c r="P32" s="86">
        <f t="shared" si="4"/>
        <v>9</v>
      </c>
      <c r="Q32" s="101">
        <f t="shared" si="5"/>
        <v>654</v>
      </c>
    </row>
    <row r="33" spans="1:17" ht="27" customHeight="1" thickBot="1">
      <c r="A33" s="28" t="s">
        <v>146</v>
      </c>
      <c r="B33" s="64">
        <f t="shared" si="0"/>
        <v>171</v>
      </c>
      <c r="C33" s="38">
        <v>66</v>
      </c>
      <c r="D33" s="38">
        <v>105</v>
      </c>
      <c r="E33" s="103">
        <f t="shared" si="1"/>
        <v>64</v>
      </c>
      <c r="F33" s="38">
        <v>26</v>
      </c>
      <c r="G33" s="39">
        <v>38</v>
      </c>
      <c r="H33" s="63" t="s">
        <v>146</v>
      </c>
      <c r="I33" s="64">
        <f t="shared" si="2"/>
        <v>167</v>
      </c>
      <c r="J33" s="38">
        <v>66</v>
      </c>
      <c r="K33" s="38">
        <v>101</v>
      </c>
      <c r="L33" s="103">
        <f t="shared" si="3"/>
        <v>62</v>
      </c>
      <c r="M33" s="38">
        <v>25</v>
      </c>
      <c r="N33" s="39">
        <v>37</v>
      </c>
      <c r="O33" s="89">
        <f t="shared" si="4"/>
        <v>0</v>
      </c>
      <c r="P33" s="86">
        <f t="shared" si="4"/>
        <v>-4</v>
      </c>
      <c r="Q33" s="101">
        <f t="shared" si="5"/>
        <v>229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200-000000000000}">
  <dimension ref="A1:S35"/>
  <sheetViews>
    <sheetView workbookViewId="0">
      <selection activeCell="L35" sqref="L3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201</v>
      </c>
      <c r="C3" s="200"/>
      <c r="D3" s="200"/>
      <c r="E3" s="200"/>
      <c r="F3" s="200"/>
      <c r="G3" s="172"/>
      <c r="H3" s="187" t="s">
        <v>27</v>
      </c>
      <c r="I3" s="191" t="s">
        <v>202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10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40011</v>
      </c>
      <c r="C5" s="44">
        <f>SUM(C6:C33)</f>
        <v>28832</v>
      </c>
      <c r="D5" s="44">
        <f>SUM(D6:D33)</f>
        <v>11179</v>
      </c>
      <c r="E5" s="44">
        <f>F5+G5</f>
        <v>12864</v>
      </c>
      <c r="F5" s="44">
        <f>SUM(F6:F33)</f>
        <v>6948</v>
      </c>
      <c r="G5" s="45">
        <f>SUM(G6:G33)</f>
        <v>5916</v>
      </c>
      <c r="H5" s="59" t="s">
        <v>26</v>
      </c>
      <c r="I5" s="27">
        <f>J5+K5</f>
        <v>40512</v>
      </c>
      <c r="J5" s="44">
        <f>SUM(J6:J33)</f>
        <v>29261</v>
      </c>
      <c r="K5" s="44">
        <f>SUM(K6:K33)</f>
        <v>11251</v>
      </c>
      <c r="L5" s="44">
        <f>M5+N5</f>
        <v>12955</v>
      </c>
      <c r="M5" s="44">
        <f>SUM(M6:M33)</f>
        <v>6972</v>
      </c>
      <c r="N5" s="45">
        <f>SUM(N6:N33)</f>
        <v>5983</v>
      </c>
      <c r="O5" s="33">
        <f>J5-C5</f>
        <v>429</v>
      </c>
      <c r="P5" s="25">
        <f>K5-D5</f>
        <v>72</v>
      </c>
      <c r="Q5" s="100">
        <f>I5+L5</f>
        <v>53467</v>
      </c>
      <c r="R5" s="67"/>
      <c r="S5" s="67"/>
    </row>
    <row r="6" spans="1:19" ht="24.95" customHeight="1">
      <c r="A6" s="1" t="s">
        <v>3</v>
      </c>
      <c r="B6" s="27">
        <f t="shared" ref="B6:B33" si="0">C6+D6</f>
        <v>2380</v>
      </c>
      <c r="C6" s="28">
        <v>1444</v>
      </c>
      <c r="D6" s="28">
        <v>936</v>
      </c>
      <c r="E6" s="44">
        <f t="shared" ref="E6:E33" si="1">F6+G6</f>
        <v>519</v>
      </c>
      <c r="F6" s="28">
        <v>251</v>
      </c>
      <c r="G6" s="36">
        <v>268</v>
      </c>
      <c r="H6" s="61" t="s">
        <v>3</v>
      </c>
      <c r="I6" s="27">
        <f t="shared" ref="I6:I33" si="2">J6+K6</f>
        <v>2430</v>
      </c>
      <c r="J6" s="28">
        <v>1475</v>
      </c>
      <c r="K6" s="28">
        <v>955</v>
      </c>
      <c r="L6" s="44">
        <f t="shared" ref="L6:L33" si="3">M6+N6</f>
        <v>529</v>
      </c>
      <c r="M6" s="28">
        <v>258</v>
      </c>
      <c r="N6" s="36">
        <v>271</v>
      </c>
      <c r="O6" s="89">
        <f t="shared" ref="O6:P33" si="4">J6-C6</f>
        <v>31</v>
      </c>
      <c r="P6" s="86">
        <f t="shared" si="4"/>
        <v>19</v>
      </c>
      <c r="Q6" s="101">
        <f>I6+L6</f>
        <v>2959</v>
      </c>
    </row>
    <row r="7" spans="1:19" ht="24.95" customHeight="1">
      <c r="A7" s="1" t="s">
        <v>4</v>
      </c>
      <c r="B7" s="27">
        <f t="shared" si="0"/>
        <v>2560</v>
      </c>
      <c r="C7" s="28">
        <v>1916</v>
      </c>
      <c r="D7" s="28">
        <v>644</v>
      </c>
      <c r="E7" s="44">
        <f t="shared" si="1"/>
        <v>1175</v>
      </c>
      <c r="F7" s="28">
        <v>661</v>
      </c>
      <c r="G7" s="36">
        <v>514</v>
      </c>
      <c r="H7" s="61" t="s">
        <v>4</v>
      </c>
      <c r="I7" s="27">
        <f t="shared" si="2"/>
        <v>2612</v>
      </c>
      <c r="J7" s="28">
        <v>1972</v>
      </c>
      <c r="K7" s="28">
        <v>640</v>
      </c>
      <c r="L7" s="44">
        <f t="shared" si="3"/>
        <v>1183</v>
      </c>
      <c r="M7" s="28">
        <v>661</v>
      </c>
      <c r="N7" s="36">
        <v>522</v>
      </c>
      <c r="O7" s="89">
        <f t="shared" si="4"/>
        <v>56</v>
      </c>
      <c r="P7" s="86">
        <f t="shared" si="4"/>
        <v>-4</v>
      </c>
      <c r="Q7" s="101">
        <f t="shared" ref="Q7:Q33" si="5">I7+L7</f>
        <v>3795</v>
      </c>
    </row>
    <row r="8" spans="1:19" ht="24.95" customHeight="1">
      <c r="A8" s="1" t="s">
        <v>5</v>
      </c>
      <c r="B8" s="27">
        <f t="shared" si="0"/>
        <v>8211</v>
      </c>
      <c r="C8" s="28">
        <v>5144</v>
      </c>
      <c r="D8" s="28">
        <v>3067</v>
      </c>
      <c r="E8" s="44">
        <f t="shared" si="1"/>
        <v>5072</v>
      </c>
      <c r="F8" s="28">
        <v>2675</v>
      </c>
      <c r="G8" s="36">
        <v>2397</v>
      </c>
      <c r="H8" s="61" t="s">
        <v>5</v>
      </c>
      <c r="I8" s="27">
        <f t="shared" si="2"/>
        <v>8283</v>
      </c>
      <c r="J8" s="28">
        <v>5208</v>
      </c>
      <c r="K8" s="28">
        <v>3075</v>
      </c>
      <c r="L8" s="44">
        <f t="shared" si="3"/>
        <v>5118</v>
      </c>
      <c r="M8" s="28">
        <v>2697</v>
      </c>
      <c r="N8" s="36">
        <v>2421</v>
      </c>
      <c r="O8" s="89">
        <f t="shared" si="4"/>
        <v>64</v>
      </c>
      <c r="P8" s="86">
        <f t="shared" si="4"/>
        <v>8</v>
      </c>
      <c r="Q8" s="101">
        <f t="shared" si="5"/>
        <v>13401</v>
      </c>
    </row>
    <row r="9" spans="1:19" ht="24.95" customHeight="1">
      <c r="A9" s="1" t="s">
        <v>61</v>
      </c>
      <c r="B9" s="27">
        <f t="shared" si="0"/>
        <v>3505</v>
      </c>
      <c r="C9" s="28">
        <v>2391</v>
      </c>
      <c r="D9" s="28">
        <v>1114</v>
      </c>
      <c r="E9" s="44">
        <f t="shared" si="1"/>
        <v>1473</v>
      </c>
      <c r="F9" s="28">
        <v>811</v>
      </c>
      <c r="G9" s="36">
        <v>662</v>
      </c>
      <c r="H9" s="61" t="s">
        <v>61</v>
      </c>
      <c r="I9" s="27">
        <f t="shared" si="2"/>
        <v>3585</v>
      </c>
      <c r="J9" s="28">
        <v>2443</v>
      </c>
      <c r="K9" s="28">
        <v>1142</v>
      </c>
      <c r="L9" s="44">
        <f t="shared" si="3"/>
        <v>1501</v>
      </c>
      <c r="M9" s="28">
        <v>817</v>
      </c>
      <c r="N9" s="36">
        <v>684</v>
      </c>
      <c r="O9" s="89">
        <f t="shared" si="4"/>
        <v>52</v>
      </c>
      <c r="P9" s="86">
        <f t="shared" si="4"/>
        <v>28</v>
      </c>
      <c r="Q9" s="101">
        <f t="shared" si="5"/>
        <v>5086</v>
      </c>
    </row>
    <row r="10" spans="1:19" ht="24.95" customHeight="1">
      <c r="A10" s="1" t="s">
        <v>6</v>
      </c>
      <c r="B10" s="27">
        <f t="shared" si="0"/>
        <v>112</v>
      </c>
      <c r="C10" s="28">
        <v>63</v>
      </c>
      <c r="D10" s="28">
        <v>49</v>
      </c>
      <c r="E10" s="44">
        <f t="shared" si="1"/>
        <v>57</v>
      </c>
      <c r="F10" s="28">
        <v>25</v>
      </c>
      <c r="G10" s="36">
        <v>32</v>
      </c>
      <c r="H10" s="61" t="s">
        <v>6</v>
      </c>
      <c r="I10" s="27">
        <f t="shared" si="2"/>
        <v>108</v>
      </c>
      <c r="J10" s="28">
        <v>59</v>
      </c>
      <c r="K10" s="28">
        <v>49</v>
      </c>
      <c r="L10" s="44">
        <f t="shared" si="3"/>
        <v>56</v>
      </c>
      <c r="M10" s="28">
        <v>25</v>
      </c>
      <c r="N10" s="36">
        <v>31</v>
      </c>
      <c r="O10" s="89">
        <f t="shared" si="4"/>
        <v>-4</v>
      </c>
      <c r="P10" s="86">
        <f t="shared" si="4"/>
        <v>0</v>
      </c>
      <c r="Q10" s="101">
        <f t="shared" si="5"/>
        <v>164</v>
      </c>
    </row>
    <row r="11" spans="1:19" ht="24.95" customHeight="1">
      <c r="A11" s="1" t="s">
        <v>7</v>
      </c>
      <c r="B11" s="27">
        <f t="shared" si="0"/>
        <v>521</v>
      </c>
      <c r="C11" s="28">
        <v>402</v>
      </c>
      <c r="D11" s="28">
        <v>119</v>
      </c>
      <c r="E11" s="44">
        <f t="shared" si="1"/>
        <v>66</v>
      </c>
      <c r="F11" s="28">
        <v>38</v>
      </c>
      <c r="G11" s="36">
        <v>28</v>
      </c>
      <c r="H11" s="61" t="s">
        <v>7</v>
      </c>
      <c r="I11" s="27">
        <f t="shared" si="2"/>
        <v>529</v>
      </c>
      <c r="J11" s="28">
        <v>411</v>
      </c>
      <c r="K11" s="28">
        <v>118</v>
      </c>
      <c r="L11" s="44">
        <f t="shared" si="3"/>
        <v>66</v>
      </c>
      <c r="M11" s="28">
        <v>38</v>
      </c>
      <c r="N11" s="36">
        <v>28</v>
      </c>
      <c r="O11" s="89">
        <f t="shared" si="4"/>
        <v>9</v>
      </c>
      <c r="P11" s="86">
        <f t="shared" si="4"/>
        <v>-1</v>
      </c>
      <c r="Q11" s="101">
        <f t="shared" si="5"/>
        <v>595</v>
      </c>
    </row>
    <row r="12" spans="1:19" ht="24.95" customHeight="1">
      <c r="A12" s="1" t="s">
        <v>8</v>
      </c>
      <c r="B12" s="27">
        <f t="shared" si="0"/>
        <v>2352</v>
      </c>
      <c r="C12" s="28">
        <v>2154</v>
      </c>
      <c r="D12" s="28">
        <v>198</v>
      </c>
      <c r="E12" s="44">
        <f t="shared" si="1"/>
        <v>283</v>
      </c>
      <c r="F12" s="28">
        <v>196</v>
      </c>
      <c r="G12" s="36">
        <v>87</v>
      </c>
      <c r="H12" s="61" t="s">
        <v>8</v>
      </c>
      <c r="I12" s="27">
        <f t="shared" si="2"/>
        <v>2392</v>
      </c>
      <c r="J12" s="28">
        <v>2199</v>
      </c>
      <c r="K12" s="28">
        <v>193</v>
      </c>
      <c r="L12" s="44">
        <f t="shared" si="3"/>
        <v>287</v>
      </c>
      <c r="M12" s="28">
        <v>199</v>
      </c>
      <c r="N12" s="36">
        <v>88</v>
      </c>
      <c r="O12" s="89">
        <f t="shared" si="4"/>
        <v>45</v>
      </c>
      <c r="P12" s="86">
        <f t="shared" si="4"/>
        <v>-5</v>
      </c>
      <c r="Q12" s="101">
        <f t="shared" si="5"/>
        <v>2679</v>
      </c>
    </row>
    <row r="13" spans="1:19" ht="24.95" customHeight="1">
      <c r="A13" s="1" t="s">
        <v>9</v>
      </c>
      <c r="B13" s="27">
        <f t="shared" si="0"/>
        <v>1229</v>
      </c>
      <c r="C13" s="28">
        <v>971</v>
      </c>
      <c r="D13" s="28">
        <v>258</v>
      </c>
      <c r="E13" s="44">
        <f t="shared" si="1"/>
        <v>333</v>
      </c>
      <c r="F13" s="28">
        <v>194</v>
      </c>
      <c r="G13" s="36">
        <v>139</v>
      </c>
      <c r="H13" s="61" t="s">
        <v>9</v>
      </c>
      <c r="I13" s="27">
        <f t="shared" si="2"/>
        <v>1261</v>
      </c>
      <c r="J13" s="28">
        <v>1003</v>
      </c>
      <c r="K13" s="28">
        <v>258</v>
      </c>
      <c r="L13" s="44">
        <f t="shared" si="3"/>
        <v>336</v>
      </c>
      <c r="M13" s="28">
        <v>194</v>
      </c>
      <c r="N13" s="36">
        <v>142</v>
      </c>
      <c r="O13" s="89">
        <f t="shared" si="4"/>
        <v>32</v>
      </c>
      <c r="P13" s="86">
        <f t="shared" si="4"/>
        <v>0</v>
      </c>
      <c r="Q13" s="101">
        <f t="shared" si="5"/>
        <v>1597</v>
      </c>
    </row>
    <row r="14" spans="1:19" ht="24.95" customHeight="1">
      <c r="A14" s="1" t="s">
        <v>10</v>
      </c>
      <c r="B14" s="27">
        <f t="shared" si="0"/>
        <v>1136</v>
      </c>
      <c r="C14" s="28">
        <v>1012</v>
      </c>
      <c r="D14" s="28">
        <v>124</v>
      </c>
      <c r="E14" s="44">
        <f t="shared" si="1"/>
        <v>132</v>
      </c>
      <c r="F14" s="28">
        <v>84</v>
      </c>
      <c r="G14" s="36">
        <v>48</v>
      </c>
      <c r="H14" s="61" t="s">
        <v>10</v>
      </c>
      <c r="I14" s="27">
        <f t="shared" si="2"/>
        <v>1166</v>
      </c>
      <c r="J14" s="28">
        <v>1045</v>
      </c>
      <c r="K14" s="28">
        <v>121</v>
      </c>
      <c r="L14" s="44">
        <f t="shared" si="3"/>
        <v>133</v>
      </c>
      <c r="M14" s="28">
        <v>85</v>
      </c>
      <c r="N14" s="36">
        <v>48</v>
      </c>
      <c r="O14" s="89">
        <f t="shared" si="4"/>
        <v>33</v>
      </c>
      <c r="P14" s="86">
        <f t="shared" si="4"/>
        <v>-3</v>
      </c>
      <c r="Q14" s="101">
        <f t="shared" si="5"/>
        <v>1299</v>
      </c>
    </row>
    <row r="15" spans="1:19" ht="24.95" customHeight="1">
      <c r="A15" s="1" t="s">
        <v>11</v>
      </c>
      <c r="B15" s="27">
        <f t="shared" si="0"/>
        <v>4047</v>
      </c>
      <c r="C15" s="28">
        <v>3469</v>
      </c>
      <c r="D15" s="28">
        <v>578</v>
      </c>
      <c r="E15" s="44">
        <f t="shared" si="1"/>
        <v>397</v>
      </c>
      <c r="F15" s="28">
        <v>267</v>
      </c>
      <c r="G15" s="36">
        <v>130</v>
      </c>
      <c r="H15" s="61" t="s">
        <v>11</v>
      </c>
      <c r="I15" s="27">
        <f t="shared" si="2"/>
        <v>4108</v>
      </c>
      <c r="J15" s="28">
        <v>3524</v>
      </c>
      <c r="K15" s="28">
        <v>584</v>
      </c>
      <c r="L15" s="44">
        <f t="shared" si="3"/>
        <v>394</v>
      </c>
      <c r="M15" s="28">
        <v>262</v>
      </c>
      <c r="N15" s="36">
        <v>132</v>
      </c>
      <c r="O15" s="89">
        <f t="shared" si="4"/>
        <v>55</v>
      </c>
      <c r="P15" s="86">
        <f t="shared" si="4"/>
        <v>6</v>
      </c>
      <c r="Q15" s="101">
        <f t="shared" si="5"/>
        <v>4502</v>
      </c>
    </row>
    <row r="16" spans="1:19" ht="24.95" customHeight="1">
      <c r="A16" s="1" t="s">
        <v>12</v>
      </c>
      <c r="B16" s="27">
        <f t="shared" si="0"/>
        <v>3506</v>
      </c>
      <c r="C16" s="28">
        <v>3039</v>
      </c>
      <c r="D16" s="28">
        <v>467</v>
      </c>
      <c r="E16" s="44">
        <f t="shared" si="1"/>
        <v>609</v>
      </c>
      <c r="F16" s="28">
        <v>402</v>
      </c>
      <c r="G16" s="36">
        <v>207</v>
      </c>
      <c r="H16" s="61" t="s">
        <v>12</v>
      </c>
      <c r="I16" s="27">
        <f t="shared" si="2"/>
        <v>3527</v>
      </c>
      <c r="J16" s="28">
        <v>3064</v>
      </c>
      <c r="K16" s="28">
        <v>463</v>
      </c>
      <c r="L16" s="44">
        <f t="shared" si="3"/>
        <v>606</v>
      </c>
      <c r="M16" s="28">
        <v>400</v>
      </c>
      <c r="N16" s="36">
        <v>206</v>
      </c>
      <c r="O16" s="89">
        <f t="shared" si="4"/>
        <v>25</v>
      </c>
      <c r="P16" s="86">
        <f t="shared" si="4"/>
        <v>-4</v>
      </c>
      <c r="Q16" s="101">
        <f t="shared" si="5"/>
        <v>4133</v>
      </c>
    </row>
    <row r="17" spans="1:18" ht="24.95" customHeight="1">
      <c r="A17" s="1" t="s">
        <v>13</v>
      </c>
      <c r="B17" s="27">
        <f t="shared" si="0"/>
        <v>2005</v>
      </c>
      <c r="C17" s="28">
        <v>1818</v>
      </c>
      <c r="D17" s="28">
        <v>187</v>
      </c>
      <c r="E17" s="44">
        <f t="shared" si="1"/>
        <v>154</v>
      </c>
      <c r="F17" s="28">
        <v>109</v>
      </c>
      <c r="G17" s="36">
        <v>45</v>
      </c>
      <c r="H17" s="61" t="s">
        <v>13</v>
      </c>
      <c r="I17" s="27">
        <f t="shared" si="2"/>
        <v>2032</v>
      </c>
      <c r="J17" s="28">
        <v>1842</v>
      </c>
      <c r="K17" s="28">
        <v>190</v>
      </c>
      <c r="L17" s="44">
        <f t="shared" si="3"/>
        <v>143</v>
      </c>
      <c r="M17" s="28">
        <v>102</v>
      </c>
      <c r="N17" s="36">
        <v>41</v>
      </c>
      <c r="O17" s="89">
        <f t="shared" si="4"/>
        <v>24</v>
      </c>
      <c r="P17" s="86">
        <f t="shared" si="4"/>
        <v>3</v>
      </c>
      <c r="Q17" s="101">
        <f t="shared" si="5"/>
        <v>2175</v>
      </c>
    </row>
    <row r="18" spans="1:18" ht="24.95" customHeight="1">
      <c r="A18" s="1" t="s">
        <v>116</v>
      </c>
      <c r="B18" s="27">
        <f t="shared" si="0"/>
        <v>175</v>
      </c>
      <c r="C18" s="28">
        <v>81</v>
      </c>
      <c r="D18" s="28">
        <v>94</v>
      </c>
      <c r="E18" s="44">
        <f t="shared" si="1"/>
        <v>63</v>
      </c>
      <c r="F18" s="28">
        <v>25</v>
      </c>
      <c r="G18" s="36">
        <v>38</v>
      </c>
      <c r="H18" s="61" t="s">
        <v>116</v>
      </c>
      <c r="I18" s="27">
        <f t="shared" si="2"/>
        <v>182</v>
      </c>
      <c r="J18" s="28">
        <v>84</v>
      </c>
      <c r="K18" s="28">
        <v>98</v>
      </c>
      <c r="L18" s="44">
        <f t="shared" si="3"/>
        <v>60</v>
      </c>
      <c r="M18" s="28">
        <v>24</v>
      </c>
      <c r="N18" s="36">
        <v>36</v>
      </c>
      <c r="O18" s="89">
        <f t="shared" si="4"/>
        <v>3</v>
      </c>
      <c r="P18" s="86">
        <f t="shared" si="4"/>
        <v>4</v>
      </c>
      <c r="Q18" s="101">
        <f t="shared" si="5"/>
        <v>242</v>
      </c>
    </row>
    <row r="19" spans="1:18" ht="24.95" customHeight="1">
      <c r="A19" s="1" t="s">
        <v>14</v>
      </c>
      <c r="B19" s="27">
        <f t="shared" si="0"/>
        <v>2406</v>
      </c>
      <c r="C19" s="28">
        <v>1988</v>
      </c>
      <c r="D19" s="28">
        <v>418</v>
      </c>
      <c r="E19" s="44">
        <f t="shared" si="1"/>
        <v>142</v>
      </c>
      <c r="F19" s="28">
        <v>87</v>
      </c>
      <c r="G19" s="36">
        <v>55</v>
      </c>
      <c r="H19" s="61" t="s">
        <v>14</v>
      </c>
      <c r="I19" s="27">
        <f t="shared" si="2"/>
        <v>2402</v>
      </c>
      <c r="J19" s="28">
        <v>1978</v>
      </c>
      <c r="K19" s="28">
        <v>424</v>
      </c>
      <c r="L19" s="44">
        <f t="shared" si="3"/>
        <v>143</v>
      </c>
      <c r="M19" s="28">
        <v>87</v>
      </c>
      <c r="N19" s="36">
        <v>56</v>
      </c>
      <c r="O19" s="89">
        <f t="shared" si="4"/>
        <v>-10</v>
      </c>
      <c r="P19" s="86">
        <f t="shared" si="4"/>
        <v>6</v>
      </c>
      <c r="Q19" s="101">
        <f t="shared" si="5"/>
        <v>2545</v>
      </c>
      <c r="R19" s="21"/>
    </row>
    <row r="20" spans="1:18" ht="24.95" customHeight="1">
      <c r="A20" s="1" t="s">
        <v>17</v>
      </c>
      <c r="B20" s="27">
        <f t="shared" si="0"/>
        <v>981</v>
      </c>
      <c r="C20" s="28">
        <v>489</v>
      </c>
      <c r="D20" s="28">
        <v>492</v>
      </c>
      <c r="E20" s="44">
        <f t="shared" si="1"/>
        <v>598</v>
      </c>
      <c r="F20" s="28">
        <v>331</v>
      </c>
      <c r="G20" s="36">
        <v>267</v>
      </c>
      <c r="H20" s="61" t="s">
        <v>17</v>
      </c>
      <c r="I20" s="27">
        <f t="shared" si="2"/>
        <v>997</v>
      </c>
      <c r="J20" s="28">
        <v>500</v>
      </c>
      <c r="K20" s="28">
        <v>497</v>
      </c>
      <c r="L20" s="44">
        <f t="shared" si="3"/>
        <v>591</v>
      </c>
      <c r="M20" s="28">
        <v>327</v>
      </c>
      <c r="N20" s="36">
        <v>264</v>
      </c>
      <c r="O20" s="89">
        <f t="shared" si="4"/>
        <v>11</v>
      </c>
      <c r="P20" s="86">
        <f t="shared" si="4"/>
        <v>5</v>
      </c>
      <c r="Q20" s="101">
        <f t="shared" si="5"/>
        <v>1588</v>
      </c>
    </row>
    <row r="21" spans="1:18" ht="24.95" customHeight="1">
      <c r="A21" s="1" t="s">
        <v>18</v>
      </c>
      <c r="B21" s="27">
        <f t="shared" si="0"/>
        <v>492</v>
      </c>
      <c r="C21" s="28">
        <v>228</v>
      </c>
      <c r="D21" s="28">
        <v>264</v>
      </c>
      <c r="E21" s="44">
        <f t="shared" si="1"/>
        <v>277</v>
      </c>
      <c r="F21" s="28">
        <v>126</v>
      </c>
      <c r="G21" s="36">
        <v>151</v>
      </c>
      <c r="H21" s="61" t="s">
        <v>18</v>
      </c>
      <c r="I21" s="27">
        <f t="shared" si="2"/>
        <v>487</v>
      </c>
      <c r="J21" s="28">
        <v>223</v>
      </c>
      <c r="K21" s="28">
        <v>264</v>
      </c>
      <c r="L21" s="44">
        <f t="shared" si="3"/>
        <v>282</v>
      </c>
      <c r="M21" s="28">
        <v>128</v>
      </c>
      <c r="N21" s="36">
        <v>154</v>
      </c>
      <c r="O21" s="89">
        <f t="shared" si="4"/>
        <v>-5</v>
      </c>
      <c r="P21" s="86">
        <f t="shared" si="4"/>
        <v>0</v>
      </c>
      <c r="Q21" s="101">
        <f t="shared" si="5"/>
        <v>769</v>
      </c>
    </row>
    <row r="22" spans="1:18" ht="24.95" customHeight="1">
      <c r="A22" s="1" t="s">
        <v>19</v>
      </c>
      <c r="B22" s="27">
        <f t="shared" si="0"/>
        <v>194</v>
      </c>
      <c r="C22" s="28">
        <v>78</v>
      </c>
      <c r="D22" s="28">
        <v>116</v>
      </c>
      <c r="E22" s="44">
        <f t="shared" si="1"/>
        <v>127</v>
      </c>
      <c r="F22" s="28">
        <v>52</v>
      </c>
      <c r="G22" s="36">
        <v>75</v>
      </c>
      <c r="H22" s="61" t="s">
        <v>19</v>
      </c>
      <c r="I22" s="27">
        <f t="shared" si="2"/>
        <v>193</v>
      </c>
      <c r="J22" s="28">
        <v>78</v>
      </c>
      <c r="K22" s="28">
        <v>115</v>
      </c>
      <c r="L22" s="44">
        <f t="shared" si="3"/>
        <v>130</v>
      </c>
      <c r="M22" s="28">
        <v>52</v>
      </c>
      <c r="N22" s="36">
        <v>78</v>
      </c>
      <c r="O22" s="89">
        <f t="shared" si="4"/>
        <v>0</v>
      </c>
      <c r="P22" s="86">
        <f t="shared" si="4"/>
        <v>-1</v>
      </c>
      <c r="Q22" s="101">
        <f t="shared" si="5"/>
        <v>323</v>
      </c>
    </row>
    <row r="23" spans="1:18" ht="24.95" customHeight="1">
      <c r="A23" s="1" t="s">
        <v>20</v>
      </c>
      <c r="B23" s="27">
        <f t="shared" si="0"/>
        <v>274</v>
      </c>
      <c r="C23" s="28">
        <v>157</v>
      </c>
      <c r="D23" s="28">
        <v>117</v>
      </c>
      <c r="E23" s="44">
        <f t="shared" si="1"/>
        <v>73</v>
      </c>
      <c r="F23" s="28">
        <v>35</v>
      </c>
      <c r="G23" s="36">
        <v>38</v>
      </c>
      <c r="H23" s="61" t="s">
        <v>20</v>
      </c>
      <c r="I23" s="27">
        <f t="shared" si="2"/>
        <v>280</v>
      </c>
      <c r="J23" s="28">
        <v>162</v>
      </c>
      <c r="K23" s="28">
        <v>118</v>
      </c>
      <c r="L23" s="44">
        <f t="shared" si="3"/>
        <v>72</v>
      </c>
      <c r="M23" s="28">
        <v>33</v>
      </c>
      <c r="N23" s="36">
        <v>39</v>
      </c>
      <c r="O23" s="89">
        <f t="shared" si="4"/>
        <v>5</v>
      </c>
      <c r="P23" s="86">
        <f t="shared" si="4"/>
        <v>1</v>
      </c>
      <c r="Q23" s="101">
        <f t="shared" si="5"/>
        <v>352</v>
      </c>
    </row>
    <row r="24" spans="1:18" ht="24.95" customHeight="1">
      <c r="A24" s="1" t="s">
        <v>21</v>
      </c>
      <c r="B24" s="27">
        <f t="shared" si="0"/>
        <v>238</v>
      </c>
      <c r="C24" s="28">
        <v>128</v>
      </c>
      <c r="D24" s="28">
        <v>110</v>
      </c>
      <c r="E24" s="44">
        <f t="shared" si="1"/>
        <v>68</v>
      </c>
      <c r="F24" s="28">
        <v>28</v>
      </c>
      <c r="G24" s="36">
        <v>40</v>
      </c>
      <c r="H24" s="61" t="s">
        <v>21</v>
      </c>
      <c r="I24" s="27">
        <f t="shared" si="2"/>
        <v>241</v>
      </c>
      <c r="J24" s="28">
        <v>129</v>
      </c>
      <c r="K24" s="28">
        <v>112</v>
      </c>
      <c r="L24" s="44">
        <f t="shared" si="3"/>
        <v>70</v>
      </c>
      <c r="M24" s="28">
        <v>29</v>
      </c>
      <c r="N24" s="36">
        <v>41</v>
      </c>
      <c r="O24" s="89">
        <f t="shared" si="4"/>
        <v>1</v>
      </c>
      <c r="P24" s="86">
        <f t="shared" si="4"/>
        <v>2</v>
      </c>
      <c r="Q24" s="101">
        <f t="shared" si="5"/>
        <v>311</v>
      </c>
    </row>
    <row r="25" spans="1:18" ht="24.95" customHeight="1">
      <c r="A25" s="1" t="s">
        <v>22</v>
      </c>
      <c r="B25" s="27">
        <f t="shared" si="0"/>
        <v>734</v>
      </c>
      <c r="C25" s="28">
        <v>453</v>
      </c>
      <c r="D25" s="28">
        <v>281</v>
      </c>
      <c r="E25" s="44">
        <f t="shared" si="1"/>
        <v>191</v>
      </c>
      <c r="F25" s="28">
        <v>100</v>
      </c>
      <c r="G25" s="36">
        <v>91</v>
      </c>
      <c r="H25" s="61" t="s">
        <v>22</v>
      </c>
      <c r="I25" s="27">
        <f t="shared" si="2"/>
        <v>750</v>
      </c>
      <c r="J25" s="28">
        <v>466</v>
      </c>
      <c r="K25" s="28">
        <v>284</v>
      </c>
      <c r="L25" s="44">
        <f t="shared" si="3"/>
        <v>199</v>
      </c>
      <c r="M25" s="28">
        <v>105</v>
      </c>
      <c r="N25" s="36">
        <v>94</v>
      </c>
      <c r="O25" s="89">
        <f t="shared" si="4"/>
        <v>13</v>
      </c>
      <c r="P25" s="86">
        <f t="shared" si="4"/>
        <v>3</v>
      </c>
      <c r="Q25" s="101">
        <f t="shared" si="5"/>
        <v>949</v>
      </c>
    </row>
    <row r="26" spans="1:18" ht="24.95" customHeight="1">
      <c r="A26" s="1" t="s">
        <v>23</v>
      </c>
      <c r="B26" s="27">
        <f t="shared" si="0"/>
        <v>769</v>
      </c>
      <c r="C26" s="28">
        <v>426</v>
      </c>
      <c r="D26" s="28">
        <v>343</v>
      </c>
      <c r="E26" s="44">
        <f t="shared" si="1"/>
        <v>180</v>
      </c>
      <c r="F26" s="28">
        <v>84</v>
      </c>
      <c r="G26" s="36">
        <v>96</v>
      </c>
      <c r="H26" s="61" t="s">
        <v>23</v>
      </c>
      <c r="I26" s="27">
        <f t="shared" si="2"/>
        <v>759</v>
      </c>
      <c r="J26" s="28">
        <v>416</v>
      </c>
      <c r="K26" s="28">
        <v>343</v>
      </c>
      <c r="L26" s="44">
        <f t="shared" si="3"/>
        <v>169</v>
      </c>
      <c r="M26" s="28">
        <v>80</v>
      </c>
      <c r="N26" s="36">
        <v>89</v>
      </c>
      <c r="O26" s="89">
        <f t="shared" si="4"/>
        <v>-10</v>
      </c>
      <c r="P26" s="86">
        <f t="shared" si="4"/>
        <v>0</v>
      </c>
      <c r="Q26" s="101">
        <f t="shared" si="5"/>
        <v>928</v>
      </c>
    </row>
    <row r="27" spans="1:18" ht="24.95" customHeight="1">
      <c r="A27" s="1" t="s">
        <v>24</v>
      </c>
      <c r="B27" s="27">
        <f t="shared" si="0"/>
        <v>204</v>
      </c>
      <c r="C27" s="28">
        <v>83</v>
      </c>
      <c r="D27" s="28">
        <v>121</v>
      </c>
      <c r="E27" s="44">
        <f t="shared" si="1"/>
        <v>82</v>
      </c>
      <c r="F27" s="28">
        <v>28</v>
      </c>
      <c r="G27" s="36">
        <v>54</v>
      </c>
      <c r="H27" s="61" t="s">
        <v>24</v>
      </c>
      <c r="I27" s="27">
        <f t="shared" si="2"/>
        <v>204</v>
      </c>
      <c r="J27" s="28">
        <v>85</v>
      </c>
      <c r="K27" s="28">
        <v>119</v>
      </c>
      <c r="L27" s="44">
        <f t="shared" si="3"/>
        <v>81</v>
      </c>
      <c r="M27" s="28">
        <v>29</v>
      </c>
      <c r="N27" s="36">
        <v>52</v>
      </c>
      <c r="O27" s="89">
        <f t="shared" si="4"/>
        <v>2</v>
      </c>
      <c r="P27" s="86">
        <f t="shared" si="4"/>
        <v>-2</v>
      </c>
      <c r="Q27" s="101">
        <f t="shared" si="5"/>
        <v>285</v>
      </c>
    </row>
    <row r="28" spans="1:18" ht="24.95" customHeight="1">
      <c r="A28" s="1" t="s">
        <v>25</v>
      </c>
      <c r="B28" s="27">
        <f t="shared" si="0"/>
        <v>243</v>
      </c>
      <c r="C28" s="28">
        <v>79</v>
      </c>
      <c r="D28" s="28">
        <v>164</v>
      </c>
      <c r="E28" s="44">
        <f t="shared" si="1"/>
        <v>94</v>
      </c>
      <c r="F28" s="28">
        <v>39</v>
      </c>
      <c r="G28" s="36">
        <v>55</v>
      </c>
      <c r="H28" s="61" t="s">
        <v>25</v>
      </c>
      <c r="I28" s="27">
        <f t="shared" si="2"/>
        <v>248</v>
      </c>
      <c r="J28" s="28">
        <v>78</v>
      </c>
      <c r="K28" s="28">
        <v>170</v>
      </c>
      <c r="L28" s="44">
        <f t="shared" si="3"/>
        <v>99</v>
      </c>
      <c r="M28" s="28">
        <v>42</v>
      </c>
      <c r="N28" s="36">
        <v>57</v>
      </c>
      <c r="O28" s="89">
        <f t="shared" si="4"/>
        <v>-1</v>
      </c>
      <c r="P28" s="86">
        <f t="shared" si="4"/>
        <v>6</v>
      </c>
      <c r="Q28" s="101">
        <f t="shared" si="5"/>
        <v>347</v>
      </c>
    </row>
    <row r="29" spans="1:18" ht="24.95" customHeight="1">
      <c r="A29" s="1" t="s">
        <v>67</v>
      </c>
      <c r="B29" s="27">
        <f t="shared" si="0"/>
        <v>123</v>
      </c>
      <c r="C29" s="28">
        <v>44</v>
      </c>
      <c r="D29" s="28">
        <v>79</v>
      </c>
      <c r="E29" s="44">
        <f t="shared" si="1"/>
        <v>115</v>
      </c>
      <c r="F29" s="28">
        <v>48</v>
      </c>
      <c r="G29" s="36">
        <v>67</v>
      </c>
      <c r="H29" s="61" t="s">
        <v>67</v>
      </c>
      <c r="I29" s="27">
        <f t="shared" si="2"/>
        <v>118</v>
      </c>
      <c r="J29" s="28">
        <v>43</v>
      </c>
      <c r="K29" s="28">
        <v>75</v>
      </c>
      <c r="L29" s="44">
        <f t="shared" si="3"/>
        <v>113</v>
      </c>
      <c r="M29" s="28">
        <v>48</v>
      </c>
      <c r="N29" s="36">
        <v>65</v>
      </c>
      <c r="O29" s="89">
        <f t="shared" si="4"/>
        <v>-1</v>
      </c>
      <c r="P29" s="86">
        <f t="shared" si="4"/>
        <v>-4</v>
      </c>
      <c r="Q29" s="101">
        <f t="shared" si="5"/>
        <v>231</v>
      </c>
    </row>
    <row r="30" spans="1:18" ht="27" customHeight="1">
      <c r="A30" s="1" t="s">
        <v>118</v>
      </c>
      <c r="B30" s="27">
        <f t="shared" si="0"/>
        <v>440</v>
      </c>
      <c r="C30" s="28">
        <v>192</v>
      </c>
      <c r="D30" s="28">
        <v>248</v>
      </c>
      <c r="E30" s="44">
        <f t="shared" si="1"/>
        <v>130</v>
      </c>
      <c r="F30" s="28">
        <v>56</v>
      </c>
      <c r="G30" s="36">
        <v>74</v>
      </c>
      <c r="H30" s="62" t="s">
        <v>114</v>
      </c>
      <c r="I30" s="27">
        <f t="shared" si="2"/>
        <v>439</v>
      </c>
      <c r="J30" s="28">
        <v>195</v>
      </c>
      <c r="K30" s="28">
        <v>244</v>
      </c>
      <c r="L30" s="44">
        <f t="shared" si="3"/>
        <v>130</v>
      </c>
      <c r="M30" s="28">
        <v>53</v>
      </c>
      <c r="N30" s="36">
        <v>77</v>
      </c>
      <c r="O30" s="89">
        <f t="shared" si="4"/>
        <v>3</v>
      </c>
      <c r="P30" s="86">
        <f t="shared" si="4"/>
        <v>-4</v>
      </c>
      <c r="Q30" s="101">
        <f t="shared" si="5"/>
        <v>569</v>
      </c>
    </row>
    <row r="31" spans="1:18" ht="27" customHeight="1">
      <c r="A31" s="1" t="s">
        <v>119</v>
      </c>
      <c r="B31" s="27">
        <f t="shared" si="0"/>
        <v>581</v>
      </c>
      <c r="C31" s="28">
        <v>393</v>
      </c>
      <c r="D31" s="28">
        <v>188</v>
      </c>
      <c r="E31" s="44">
        <f t="shared" si="1"/>
        <v>164</v>
      </c>
      <c r="F31" s="28">
        <v>82</v>
      </c>
      <c r="G31" s="36">
        <v>82</v>
      </c>
      <c r="H31" s="62" t="s">
        <v>115</v>
      </c>
      <c r="I31" s="27">
        <f t="shared" si="2"/>
        <v>582</v>
      </c>
      <c r="J31" s="28">
        <v>388</v>
      </c>
      <c r="K31" s="28">
        <v>194</v>
      </c>
      <c r="L31" s="44">
        <f t="shared" si="3"/>
        <v>165</v>
      </c>
      <c r="M31" s="28">
        <v>83</v>
      </c>
      <c r="N31" s="36">
        <v>82</v>
      </c>
      <c r="O31" s="89">
        <f t="shared" si="4"/>
        <v>-5</v>
      </c>
      <c r="P31" s="86">
        <f t="shared" si="4"/>
        <v>6</v>
      </c>
      <c r="Q31" s="101">
        <f t="shared" si="5"/>
        <v>747</v>
      </c>
    </row>
    <row r="32" spans="1:18" ht="27" customHeight="1">
      <c r="A32" s="1" t="s">
        <v>142</v>
      </c>
      <c r="B32" s="27">
        <f t="shared" si="0"/>
        <v>426</v>
      </c>
      <c r="C32" s="28">
        <v>124</v>
      </c>
      <c r="D32" s="28">
        <v>302</v>
      </c>
      <c r="E32" s="44">
        <f t="shared" si="1"/>
        <v>228</v>
      </c>
      <c r="F32" s="28">
        <v>89</v>
      </c>
      <c r="G32" s="36">
        <v>139</v>
      </c>
      <c r="H32" s="62" t="s">
        <v>142</v>
      </c>
      <c r="I32" s="27">
        <f t="shared" si="2"/>
        <v>433</v>
      </c>
      <c r="J32" s="28">
        <v>128</v>
      </c>
      <c r="K32" s="28">
        <v>305</v>
      </c>
      <c r="L32" s="44">
        <f t="shared" si="3"/>
        <v>235</v>
      </c>
      <c r="M32" s="28">
        <v>90</v>
      </c>
      <c r="N32" s="36">
        <v>145</v>
      </c>
      <c r="O32" s="89">
        <f t="shared" si="4"/>
        <v>4</v>
      </c>
      <c r="P32" s="86">
        <f t="shared" si="4"/>
        <v>3</v>
      </c>
      <c r="Q32" s="101">
        <f t="shared" si="5"/>
        <v>668</v>
      </c>
    </row>
    <row r="33" spans="1:17" ht="27" customHeight="1" thickBot="1">
      <c r="A33" s="28" t="s">
        <v>146</v>
      </c>
      <c r="B33" s="64">
        <f t="shared" si="0"/>
        <v>167</v>
      </c>
      <c r="C33" s="38">
        <v>66</v>
      </c>
      <c r="D33" s="38">
        <v>101</v>
      </c>
      <c r="E33" s="103">
        <f t="shared" si="1"/>
        <v>62</v>
      </c>
      <c r="F33" s="38">
        <v>25</v>
      </c>
      <c r="G33" s="39">
        <v>37</v>
      </c>
      <c r="H33" s="63" t="s">
        <v>146</v>
      </c>
      <c r="I33" s="64">
        <f t="shared" si="2"/>
        <v>164</v>
      </c>
      <c r="J33" s="38">
        <v>63</v>
      </c>
      <c r="K33" s="38">
        <v>101</v>
      </c>
      <c r="L33" s="103">
        <f t="shared" si="3"/>
        <v>64</v>
      </c>
      <c r="M33" s="38">
        <v>24</v>
      </c>
      <c r="N33" s="39">
        <v>40</v>
      </c>
      <c r="O33" s="89">
        <f t="shared" si="4"/>
        <v>-3</v>
      </c>
      <c r="P33" s="86">
        <f t="shared" si="4"/>
        <v>0</v>
      </c>
      <c r="Q33" s="101">
        <f t="shared" si="5"/>
        <v>228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300-000000000000}">
  <dimension ref="A1:S35"/>
  <sheetViews>
    <sheetView workbookViewId="0">
      <selection activeCell="I5" sqref="I5:N33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202</v>
      </c>
      <c r="C3" s="200"/>
      <c r="D3" s="200"/>
      <c r="E3" s="200"/>
      <c r="F3" s="200"/>
      <c r="G3" s="172"/>
      <c r="H3" s="187" t="s">
        <v>27</v>
      </c>
      <c r="I3" s="191" t="s">
        <v>203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10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40512</v>
      </c>
      <c r="C5" s="44">
        <f>SUM(C6:C33)</f>
        <v>29261</v>
      </c>
      <c r="D5" s="44">
        <f>SUM(D6:D33)</f>
        <v>11251</v>
      </c>
      <c r="E5" s="44">
        <f>F5+G5</f>
        <v>12955</v>
      </c>
      <c r="F5" s="44">
        <f>SUM(F6:F33)</f>
        <v>6972</v>
      </c>
      <c r="G5" s="45">
        <f>SUM(G6:G33)</f>
        <v>5983</v>
      </c>
      <c r="H5" s="59" t="s">
        <v>26</v>
      </c>
      <c r="I5" s="27">
        <f>J5+K5</f>
        <v>41073</v>
      </c>
      <c r="J5" s="44">
        <f>SUM(J6:J33)</f>
        <v>29697</v>
      </c>
      <c r="K5" s="44">
        <f>SUM(K6:K33)</f>
        <v>11376</v>
      </c>
      <c r="L5" s="44">
        <f>M5+N5</f>
        <v>13085</v>
      </c>
      <c r="M5" s="44">
        <f>SUM(M6:M33)</f>
        <v>7028</v>
      </c>
      <c r="N5" s="45">
        <f>SUM(N6:N33)</f>
        <v>6057</v>
      </c>
      <c r="O5" s="33">
        <f>J5-C5</f>
        <v>436</v>
      </c>
      <c r="P5" s="25">
        <f>K5-D5</f>
        <v>125</v>
      </c>
      <c r="Q5" s="100">
        <f>I5+L5</f>
        <v>54158</v>
      </c>
      <c r="R5" s="67"/>
      <c r="S5" s="67"/>
    </row>
    <row r="6" spans="1:19" ht="24.95" customHeight="1">
      <c r="A6" s="1" t="s">
        <v>3</v>
      </c>
      <c r="B6" s="27">
        <f t="shared" ref="B6:B33" si="0">C6+D6</f>
        <v>2430</v>
      </c>
      <c r="C6" s="28">
        <v>1475</v>
      </c>
      <c r="D6" s="28">
        <v>955</v>
      </c>
      <c r="E6" s="44">
        <f t="shared" ref="E6:E33" si="1">F6+G6</f>
        <v>529</v>
      </c>
      <c r="F6" s="28">
        <v>258</v>
      </c>
      <c r="G6" s="36">
        <v>271</v>
      </c>
      <c r="H6" s="61" t="s">
        <v>3</v>
      </c>
      <c r="I6" s="27">
        <f t="shared" ref="I6:I33" si="2">J6+K6</f>
        <v>2445</v>
      </c>
      <c r="J6" s="28">
        <v>1488</v>
      </c>
      <c r="K6" s="28">
        <v>957</v>
      </c>
      <c r="L6" s="44">
        <f t="shared" ref="L6:L33" si="3">M6+N6</f>
        <v>545</v>
      </c>
      <c r="M6" s="28">
        <v>262</v>
      </c>
      <c r="N6" s="36">
        <v>283</v>
      </c>
      <c r="O6" s="89">
        <f t="shared" ref="O6:P33" si="4">J6-C6</f>
        <v>13</v>
      </c>
      <c r="P6" s="86">
        <f t="shared" si="4"/>
        <v>2</v>
      </c>
      <c r="Q6" s="101">
        <f>I6+L6</f>
        <v>2990</v>
      </c>
    </row>
    <row r="7" spans="1:19" ht="24.95" customHeight="1">
      <c r="A7" s="1" t="s">
        <v>4</v>
      </c>
      <c r="B7" s="27">
        <f t="shared" si="0"/>
        <v>2612</v>
      </c>
      <c r="C7" s="28">
        <v>1972</v>
      </c>
      <c r="D7" s="28">
        <v>640</v>
      </c>
      <c r="E7" s="44">
        <f t="shared" si="1"/>
        <v>1183</v>
      </c>
      <c r="F7" s="28">
        <v>661</v>
      </c>
      <c r="G7" s="36">
        <v>522</v>
      </c>
      <c r="H7" s="61" t="s">
        <v>4</v>
      </c>
      <c r="I7" s="27">
        <f t="shared" si="2"/>
        <v>2662</v>
      </c>
      <c r="J7" s="28">
        <v>2018</v>
      </c>
      <c r="K7" s="28">
        <v>644</v>
      </c>
      <c r="L7" s="44">
        <f t="shared" si="3"/>
        <v>1207</v>
      </c>
      <c r="M7" s="28">
        <v>675</v>
      </c>
      <c r="N7" s="36">
        <v>532</v>
      </c>
      <c r="O7" s="89">
        <f t="shared" si="4"/>
        <v>46</v>
      </c>
      <c r="P7" s="86">
        <f t="shared" si="4"/>
        <v>4</v>
      </c>
      <c r="Q7" s="101">
        <f t="shared" ref="Q7:Q33" si="5">I7+L7</f>
        <v>3869</v>
      </c>
    </row>
    <row r="8" spans="1:19" ht="24.95" customHeight="1">
      <c r="A8" s="1" t="s">
        <v>5</v>
      </c>
      <c r="B8" s="27">
        <f t="shared" si="0"/>
        <v>8283</v>
      </c>
      <c r="C8" s="28">
        <v>5208</v>
      </c>
      <c r="D8" s="28">
        <v>3075</v>
      </c>
      <c r="E8" s="44">
        <f t="shared" si="1"/>
        <v>5118</v>
      </c>
      <c r="F8" s="28">
        <v>2697</v>
      </c>
      <c r="G8" s="36">
        <v>2421</v>
      </c>
      <c r="H8" s="61" t="s">
        <v>5</v>
      </c>
      <c r="I8" s="27">
        <f t="shared" si="2"/>
        <v>8349</v>
      </c>
      <c r="J8" s="28">
        <v>5271</v>
      </c>
      <c r="K8" s="28">
        <v>3078</v>
      </c>
      <c r="L8" s="44">
        <f t="shared" si="3"/>
        <v>5156</v>
      </c>
      <c r="M8" s="28">
        <v>2714</v>
      </c>
      <c r="N8" s="36">
        <v>2442</v>
      </c>
      <c r="O8" s="89">
        <f t="shared" si="4"/>
        <v>63</v>
      </c>
      <c r="P8" s="86">
        <f t="shared" si="4"/>
        <v>3</v>
      </c>
      <c r="Q8" s="101">
        <f t="shared" si="5"/>
        <v>13505</v>
      </c>
    </row>
    <row r="9" spans="1:19" ht="24.95" customHeight="1">
      <c r="A9" s="1" t="s">
        <v>61</v>
      </c>
      <c r="B9" s="27">
        <f t="shared" si="0"/>
        <v>3585</v>
      </c>
      <c r="C9" s="28">
        <v>2443</v>
      </c>
      <c r="D9" s="28">
        <v>1142</v>
      </c>
      <c r="E9" s="44">
        <f t="shared" si="1"/>
        <v>1501</v>
      </c>
      <c r="F9" s="28">
        <v>817</v>
      </c>
      <c r="G9" s="36">
        <v>684</v>
      </c>
      <c r="H9" s="61" t="s">
        <v>61</v>
      </c>
      <c r="I9" s="27">
        <f t="shared" si="2"/>
        <v>3676</v>
      </c>
      <c r="J9" s="28">
        <v>2498</v>
      </c>
      <c r="K9" s="28">
        <v>1178</v>
      </c>
      <c r="L9" s="44">
        <f t="shared" si="3"/>
        <v>1517</v>
      </c>
      <c r="M9" s="28">
        <v>824</v>
      </c>
      <c r="N9" s="36">
        <v>693</v>
      </c>
      <c r="O9" s="89">
        <f t="shared" si="4"/>
        <v>55</v>
      </c>
      <c r="P9" s="86">
        <f t="shared" si="4"/>
        <v>36</v>
      </c>
      <c r="Q9" s="101">
        <f t="shared" si="5"/>
        <v>5193</v>
      </c>
    </row>
    <row r="10" spans="1:19" ht="24.95" customHeight="1">
      <c r="A10" s="1" t="s">
        <v>6</v>
      </c>
      <c r="B10" s="27">
        <f t="shared" si="0"/>
        <v>108</v>
      </c>
      <c r="C10" s="28">
        <v>59</v>
      </c>
      <c r="D10" s="28">
        <v>49</v>
      </c>
      <c r="E10" s="44">
        <f t="shared" si="1"/>
        <v>56</v>
      </c>
      <c r="F10" s="28">
        <v>25</v>
      </c>
      <c r="G10" s="36">
        <v>31</v>
      </c>
      <c r="H10" s="61" t="s">
        <v>6</v>
      </c>
      <c r="I10" s="27">
        <f t="shared" si="2"/>
        <v>109</v>
      </c>
      <c r="J10" s="28">
        <v>59</v>
      </c>
      <c r="K10" s="28">
        <v>50</v>
      </c>
      <c r="L10" s="44">
        <f t="shared" si="3"/>
        <v>59</v>
      </c>
      <c r="M10" s="28">
        <v>27</v>
      </c>
      <c r="N10" s="36">
        <v>32</v>
      </c>
      <c r="O10" s="89">
        <f t="shared" si="4"/>
        <v>0</v>
      </c>
      <c r="P10" s="86">
        <f t="shared" si="4"/>
        <v>1</v>
      </c>
      <c r="Q10" s="101">
        <f t="shared" si="5"/>
        <v>168</v>
      </c>
    </row>
    <row r="11" spans="1:19" ht="24.95" customHeight="1">
      <c r="A11" s="1" t="s">
        <v>7</v>
      </c>
      <c r="B11" s="27">
        <f t="shared" si="0"/>
        <v>529</v>
      </c>
      <c r="C11" s="28">
        <v>411</v>
      </c>
      <c r="D11" s="28">
        <v>118</v>
      </c>
      <c r="E11" s="44">
        <f t="shared" si="1"/>
        <v>66</v>
      </c>
      <c r="F11" s="28">
        <v>38</v>
      </c>
      <c r="G11" s="36">
        <v>28</v>
      </c>
      <c r="H11" s="61" t="s">
        <v>7</v>
      </c>
      <c r="I11" s="27">
        <f t="shared" si="2"/>
        <v>527</v>
      </c>
      <c r="J11" s="28">
        <v>410</v>
      </c>
      <c r="K11" s="28">
        <v>117</v>
      </c>
      <c r="L11" s="44">
        <f t="shared" si="3"/>
        <v>66</v>
      </c>
      <c r="M11" s="28">
        <v>38</v>
      </c>
      <c r="N11" s="36">
        <v>28</v>
      </c>
      <c r="O11" s="89">
        <f t="shared" si="4"/>
        <v>-1</v>
      </c>
      <c r="P11" s="86">
        <f t="shared" si="4"/>
        <v>-1</v>
      </c>
      <c r="Q11" s="101">
        <f t="shared" si="5"/>
        <v>593</v>
      </c>
    </row>
    <row r="12" spans="1:19" ht="24.95" customHeight="1">
      <c r="A12" s="1" t="s">
        <v>8</v>
      </c>
      <c r="B12" s="27">
        <f t="shared" si="0"/>
        <v>2392</v>
      </c>
      <c r="C12" s="28">
        <v>2199</v>
      </c>
      <c r="D12" s="28">
        <v>193</v>
      </c>
      <c r="E12" s="44">
        <f t="shared" si="1"/>
        <v>287</v>
      </c>
      <c r="F12" s="28">
        <v>199</v>
      </c>
      <c r="G12" s="36">
        <v>88</v>
      </c>
      <c r="H12" s="61" t="s">
        <v>8</v>
      </c>
      <c r="I12" s="27">
        <f t="shared" si="2"/>
        <v>2436</v>
      </c>
      <c r="J12" s="28">
        <v>2245</v>
      </c>
      <c r="K12" s="28">
        <v>191</v>
      </c>
      <c r="L12" s="44">
        <f t="shared" si="3"/>
        <v>291</v>
      </c>
      <c r="M12" s="28">
        <v>205</v>
      </c>
      <c r="N12" s="36">
        <v>86</v>
      </c>
      <c r="O12" s="89">
        <f t="shared" si="4"/>
        <v>46</v>
      </c>
      <c r="P12" s="86">
        <f t="shared" si="4"/>
        <v>-2</v>
      </c>
      <c r="Q12" s="101">
        <f t="shared" si="5"/>
        <v>2727</v>
      </c>
    </row>
    <row r="13" spans="1:19" ht="24.95" customHeight="1">
      <c r="A13" s="1" t="s">
        <v>9</v>
      </c>
      <c r="B13" s="27">
        <f t="shared" si="0"/>
        <v>1261</v>
      </c>
      <c r="C13" s="28">
        <v>1003</v>
      </c>
      <c r="D13" s="28">
        <v>258</v>
      </c>
      <c r="E13" s="44">
        <f t="shared" si="1"/>
        <v>336</v>
      </c>
      <c r="F13" s="28">
        <v>194</v>
      </c>
      <c r="G13" s="36">
        <v>142</v>
      </c>
      <c r="H13" s="61" t="s">
        <v>9</v>
      </c>
      <c r="I13" s="27">
        <f t="shared" si="2"/>
        <v>1281</v>
      </c>
      <c r="J13" s="28">
        <v>1017</v>
      </c>
      <c r="K13" s="28">
        <v>264</v>
      </c>
      <c r="L13" s="44">
        <f t="shared" si="3"/>
        <v>341</v>
      </c>
      <c r="M13" s="28">
        <v>197</v>
      </c>
      <c r="N13" s="36">
        <v>144</v>
      </c>
      <c r="O13" s="89">
        <f t="shared" si="4"/>
        <v>14</v>
      </c>
      <c r="P13" s="86">
        <f t="shared" si="4"/>
        <v>6</v>
      </c>
      <c r="Q13" s="101">
        <f t="shared" si="5"/>
        <v>1622</v>
      </c>
    </row>
    <row r="14" spans="1:19" ht="24.95" customHeight="1">
      <c r="A14" s="1" t="s">
        <v>10</v>
      </c>
      <c r="B14" s="27">
        <f t="shared" si="0"/>
        <v>1166</v>
      </c>
      <c r="C14" s="28">
        <v>1045</v>
      </c>
      <c r="D14" s="28">
        <v>121</v>
      </c>
      <c r="E14" s="44">
        <f t="shared" si="1"/>
        <v>133</v>
      </c>
      <c r="F14" s="28">
        <v>85</v>
      </c>
      <c r="G14" s="36">
        <v>48</v>
      </c>
      <c r="H14" s="61" t="s">
        <v>10</v>
      </c>
      <c r="I14" s="27">
        <f t="shared" si="2"/>
        <v>1212</v>
      </c>
      <c r="J14" s="28">
        <v>1089</v>
      </c>
      <c r="K14" s="28">
        <v>123</v>
      </c>
      <c r="L14" s="44">
        <f t="shared" si="3"/>
        <v>134</v>
      </c>
      <c r="M14" s="28">
        <v>84</v>
      </c>
      <c r="N14" s="36">
        <v>50</v>
      </c>
      <c r="O14" s="89">
        <f t="shared" si="4"/>
        <v>44</v>
      </c>
      <c r="P14" s="86">
        <f t="shared" si="4"/>
        <v>2</v>
      </c>
      <c r="Q14" s="101">
        <f t="shared" si="5"/>
        <v>1346</v>
      </c>
    </row>
    <row r="15" spans="1:19" ht="24.95" customHeight="1">
      <c r="A15" s="1" t="s">
        <v>11</v>
      </c>
      <c r="B15" s="27">
        <f t="shared" si="0"/>
        <v>4108</v>
      </c>
      <c r="C15" s="28">
        <v>3524</v>
      </c>
      <c r="D15" s="28">
        <v>584</v>
      </c>
      <c r="E15" s="44">
        <f t="shared" si="1"/>
        <v>394</v>
      </c>
      <c r="F15" s="28">
        <v>262</v>
      </c>
      <c r="G15" s="36">
        <v>132</v>
      </c>
      <c r="H15" s="61" t="s">
        <v>11</v>
      </c>
      <c r="I15" s="27">
        <f t="shared" si="2"/>
        <v>4138</v>
      </c>
      <c r="J15" s="28">
        <v>3550</v>
      </c>
      <c r="K15" s="28">
        <v>588</v>
      </c>
      <c r="L15" s="44">
        <f t="shared" si="3"/>
        <v>390</v>
      </c>
      <c r="M15" s="28">
        <v>260</v>
      </c>
      <c r="N15" s="36">
        <v>130</v>
      </c>
      <c r="O15" s="89">
        <f t="shared" si="4"/>
        <v>26</v>
      </c>
      <c r="P15" s="86">
        <f t="shared" si="4"/>
        <v>4</v>
      </c>
      <c r="Q15" s="101">
        <f t="shared" si="5"/>
        <v>4528</v>
      </c>
    </row>
    <row r="16" spans="1:19" ht="24.95" customHeight="1">
      <c r="A16" s="1" t="s">
        <v>12</v>
      </c>
      <c r="B16" s="27">
        <f t="shared" si="0"/>
        <v>3527</v>
      </c>
      <c r="C16" s="28">
        <v>3064</v>
      </c>
      <c r="D16" s="28">
        <v>463</v>
      </c>
      <c r="E16" s="44">
        <f t="shared" si="1"/>
        <v>606</v>
      </c>
      <c r="F16" s="28">
        <v>400</v>
      </c>
      <c r="G16" s="36">
        <v>206</v>
      </c>
      <c r="H16" s="61" t="s">
        <v>12</v>
      </c>
      <c r="I16" s="27">
        <f t="shared" si="2"/>
        <v>3622</v>
      </c>
      <c r="J16" s="28">
        <v>3152</v>
      </c>
      <c r="K16" s="28">
        <v>470</v>
      </c>
      <c r="L16" s="44">
        <f t="shared" si="3"/>
        <v>606</v>
      </c>
      <c r="M16" s="28">
        <v>399</v>
      </c>
      <c r="N16" s="36">
        <v>207</v>
      </c>
      <c r="O16" s="89">
        <f t="shared" si="4"/>
        <v>88</v>
      </c>
      <c r="P16" s="86">
        <f t="shared" si="4"/>
        <v>7</v>
      </c>
      <c r="Q16" s="101">
        <f t="shared" si="5"/>
        <v>4228</v>
      </c>
    </row>
    <row r="17" spans="1:18" ht="24.95" customHeight="1">
      <c r="A17" s="1" t="s">
        <v>13</v>
      </c>
      <c r="B17" s="27">
        <f t="shared" si="0"/>
        <v>2032</v>
      </c>
      <c r="C17" s="28">
        <v>1842</v>
      </c>
      <c r="D17" s="28">
        <v>190</v>
      </c>
      <c r="E17" s="44">
        <f t="shared" si="1"/>
        <v>143</v>
      </c>
      <c r="F17" s="28">
        <v>102</v>
      </c>
      <c r="G17" s="36">
        <v>41</v>
      </c>
      <c r="H17" s="61" t="s">
        <v>13</v>
      </c>
      <c r="I17" s="27">
        <f t="shared" si="2"/>
        <v>2043</v>
      </c>
      <c r="J17" s="28">
        <v>1847</v>
      </c>
      <c r="K17" s="28">
        <v>196</v>
      </c>
      <c r="L17" s="44">
        <f t="shared" si="3"/>
        <v>136</v>
      </c>
      <c r="M17" s="28">
        <v>98</v>
      </c>
      <c r="N17" s="36">
        <v>38</v>
      </c>
      <c r="O17" s="89">
        <f t="shared" si="4"/>
        <v>5</v>
      </c>
      <c r="P17" s="86">
        <f t="shared" si="4"/>
        <v>6</v>
      </c>
      <c r="Q17" s="101">
        <f t="shared" si="5"/>
        <v>2179</v>
      </c>
    </row>
    <row r="18" spans="1:18" ht="24.95" customHeight="1">
      <c r="A18" s="1" t="s">
        <v>116</v>
      </c>
      <c r="B18" s="27">
        <f t="shared" si="0"/>
        <v>182</v>
      </c>
      <c r="C18" s="28">
        <v>84</v>
      </c>
      <c r="D18" s="28">
        <v>98</v>
      </c>
      <c r="E18" s="44">
        <f t="shared" si="1"/>
        <v>60</v>
      </c>
      <c r="F18" s="28">
        <v>24</v>
      </c>
      <c r="G18" s="36">
        <v>36</v>
      </c>
      <c r="H18" s="61" t="s">
        <v>116</v>
      </c>
      <c r="I18" s="27">
        <f t="shared" si="2"/>
        <v>185</v>
      </c>
      <c r="J18" s="28">
        <v>84</v>
      </c>
      <c r="K18" s="28">
        <v>101</v>
      </c>
      <c r="L18" s="44">
        <f t="shared" si="3"/>
        <v>60</v>
      </c>
      <c r="M18" s="28">
        <v>24</v>
      </c>
      <c r="N18" s="36">
        <v>36</v>
      </c>
      <c r="O18" s="89">
        <f t="shared" si="4"/>
        <v>0</v>
      </c>
      <c r="P18" s="86">
        <f t="shared" si="4"/>
        <v>3</v>
      </c>
      <c r="Q18" s="101">
        <f t="shared" si="5"/>
        <v>245</v>
      </c>
    </row>
    <row r="19" spans="1:18" ht="24.95" customHeight="1">
      <c r="A19" s="1" t="s">
        <v>14</v>
      </c>
      <c r="B19" s="27">
        <f t="shared" si="0"/>
        <v>2402</v>
      </c>
      <c r="C19" s="28">
        <v>1978</v>
      </c>
      <c r="D19" s="28">
        <v>424</v>
      </c>
      <c r="E19" s="44">
        <f t="shared" si="1"/>
        <v>143</v>
      </c>
      <c r="F19" s="28">
        <v>87</v>
      </c>
      <c r="G19" s="36">
        <v>56</v>
      </c>
      <c r="H19" s="61" t="s">
        <v>14</v>
      </c>
      <c r="I19" s="27">
        <f t="shared" si="2"/>
        <v>2421</v>
      </c>
      <c r="J19" s="28">
        <v>1991</v>
      </c>
      <c r="K19" s="28">
        <v>430</v>
      </c>
      <c r="L19" s="44">
        <f t="shared" si="3"/>
        <v>144</v>
      </c>
      <c r="M19" s="28">
        <v>90</v>
      </c>
      <c r="N19" s="36">
        <v>54</v>
      </c>
      <c r="O19" s="89">
        <f t="shared" si="4"/>
        <v>13</v>
      </c>
      <c r="P19" s="86">
        <f t="shared" si="4"/>
        <v>6</v>
      </c>
      <c r="Q19" s="101">
        <f t="shared" si="5"/>
        <v>2565</v>
      </c>
      <c r="R19" s="21"/>
    </row>
    <row r="20" spans="1:18" ht="24.95" customHeight="1">
      <c r="A20" s="1" t="s">
        <v>17</v>
      </c>
      <c r="B20" s="27">
        <f t="shared" si="0"/>
        <v>997</v>
      </c>
      <c r="C20" s="28">
        <v>500</v>
      </c>
      <c r="D20" s="28">
        <v>497</v>
      </c>
      <c r="E20" s="44">
        <f t="shared" si="1"/>
        <v>591</v>
      </c>
      <c r="F20" s="28">
        <v>327</v>
      </c>
      <c r="G20" s="36">
        <v>264</v>
      </c>
      <c r="H20" s="61" t="s">
        <v>17</v>
      </c>
      <c r="I20" s="27">
        <f t="shared" si="2"/>
        <v>1001</v>
      </c>
      <c r="J20" s="28">
        <v>496</v>
      </c>
      <c r="K20" s="28">
        <v>505</v>
      </c>
      <c r="L20" s="44">
        <f t="shared" si="3"/>
        <v>591</v>
      </c>
      <c r="M20" s="28">
        <v>324</v>
      </c>
      <c r="N20" s="36">
        <v>267</v>
      </c>
      <c r="O20" s="89">
        <f t="shared" si="4"/>
        <v>-4</v>
      </c>
      <c r="P20" s="86">
        <f t="shared" si="4"/>
        <v>8</v>
      </c>
      <c r="Q20" s="101">
        <f t="shared" si="5"/>
        <v>1592</v>
      </c>
    </row>
    <row r="21" spans="1:18" ht="24.95" customHeight="1">
      <c r="A21" s="1" t="s">
        <v>18</v>
      </c>
      <c r="B21" s="27">
        <f t="shared" si="0"/>
        <v>487</v>
      </c>
      <c r="C21" s="28">
        <v>223</v>
      </c>
      <c r="D21" s="28">
        <v>264</v>
      </c>
      <c r="E21" s="44">
        <f t="shared" si="1"/>
        <v>282</v>
      </c>
      <c r="F21" s="28">
        <v>128</v>
      </c>
      <c r="G21" s="36">
        <v>154</v>
      </c>
      <c r="H21" s="61" t="s">
        <v>18</v>
      </c>
      <c r="I21" s="27">
        <f t="shared" si="2"/>
        <v>491</v>
      </c>
      <c r="J21" s="28">
        <v>223</v>
      </c>
      <c r="K21" s="28">
        <v>268</v>
      </c>
      <c r="L21" s="44">
        <f t="shared" si="3"/>
        <v>282</v>
      </c>
      <c r="M21" s="28">
        <v>129</v>
      </c>
      <c r="N21" s="36">
        <v>153</v>
      </c>
      <c r="O21" s="89">
        <f t="shared" si="4"/>
        <v>0</v>
      </c>
      <c r="P21" s="86">
        <f t="shared" si="4"/>
        <v>4</v>
      </c>
      <c r="Q21" s="101">
        <f t="shared" si="5"/>
        <v>773</v>
      </c>
    </row>
    <row r="22" spans="1:18" ht="24.95" customHeight="1">
      <c r="A22" s="1" t="s">
        <v>19</v>
      </c>
      <c r="B22" s="27">
        <f t="shared" si="0"/>
        <v>193</v>
      </c>
      <c r="C22" s="28">
        <v>78</v>
      </c>
      <c r="D22" s="28">
        <v>115</v>
      </c>
      <c r="E22" s="44">
        <f t="shared" si="1"/>
        <v>130</v>
      </c>
      <c r="F22" s="28">
        <v>52</v>
      </c>
      <c r="G22" s="36">
        <v>78</v>
      </c>
      <c r="H22" s="61" t="s">
        <v>19</v>
      </c>
      <c r="I22" s="27">
        <f t="shared" si="2"/>
        <v>200</v>
      </c>
      <c r="J22" s="28">
        <v>82</v>
      </c>
      <c r="K22" s="28">
        <v>118</v>
      </c>
      <c r="L22" s="44">
        <f t="shared" si="3"/>
        <v>135</v>
      </c>
      <c r="M22" s="28">
        <v>54</v>
      </c>
      <c r="N22" s="36">
        <v>81</v>
      </c>
      <c r="O22" s="89">
        <f t="shared" si="4"/>
        <v>4</v>
      </c>
      <c r="P22" s="86">
        <f t="shared" si="4"/>
        <v>3</v>
      </c>
      <c r="Q22" s="101">
        <f t="shared" si="5"/>
        <v>335</v>
      </c>
    </row>
    <row r="23" spans="1:18" ht="24.95" customHeight="1">
      <c r="A23" s="1" t="s">
        <v>20</v>
      </c>
      <c r="B23" s="27">
        <f t="shared" si="0"/>
        <v>280</v>
      </c>
      <c r="C23" s="28">
        <v>162</v>
      </c>
      <c r="D23" s="28">
        <v>118</v>
      </c>
      <c r="E23" s="44">
        <f t="shared" si="1"/>
        <v>72</v>
      </c>
      <c r="F23" s="28">
        <v>33</v>
      </c>
      <c r="G23" s="36">
        <v>39</v>
      </c>
      <c r="H23" s="61" t="s">
        <v>20</v>
      </c>
      <c r="I23" s="27">
        <f t="shared" si="2"/>
        <v>283</v>
      </c>
      <c r="J23" s="28">
        <v>163</v>
      </c>
      <c r="K23" s="28">
        <v>120</v>
      </c>
      <c r="L23" s="44">
        <f t="shared" si="3"/>
        <v>75</v>
      </c>
      <c r="M23" s="28">
        <v>34</v>
      </c>
      <c r="N23" s="36">
        <v>41</v>
      </c>
      <c r="O23" s="89">
        <f t="shared" si="4"/>
        <v>1</v>
      </c>
      <c r="P23" s="86">
        <f t="shared" si="4"/>
        <v>2</v>
      </c>
      <c r="Q23" s="101">
        <f t="shared" si="5"/>
        <v>358</v>
      </c>
    </row>
    <row r="24" spans="1:18" ht="24.95" customHeight="1">
      <c r="A24" s="1" t="s">
        <v>21</v>
      </c>
      <c r="B24" s="27">
        <f t="shared" si="0"/>
        <v>241</v>
      </c>
      <c r="C24" s="28">
        <v>129</v>
      </c>
      <c r="D24" s="28">
        <v>112</v>
      </c>
      <c r="E24" s="44">
        <f t="shared" si="1"/>
        <v>70</v>
      </c>
      <c r="F24" s="28">
        <v>29</v>
      </c>
      <c r="G24" s="36">
        <v>41</v>
      </c>
      <c r="H24" s="61" t="s">
        <v>21</v>
      </c>
      <c r="I24" s="27">
        <f t="shared" si="2"/>
        <v>246</v>
      </c>
      <c r="J24" s="28">
        <v>132</v>
      </c>
      <c r="K24" s="28">
        <v>114</v>
      </c>
      <c r="L24" s="44">
        <f t="shared" si="3"/>
        <v>70</v>
      </c>
      <c r="M24" s="28">
        <v>29</v>
      </c>
      <c r="N24" s="36">
        <v>41</v>
      </c>
      <c r="O24" s="89">
        <f t="shared" si="4"/>
        <v>3</v>
      </c>
      <c r="P24" s="86">
        <f t="shared" si="4"/>
        <v>2</v>
      </c>
      <c r="Q24" s="101">
        <f t="shared" si="5"/>
        <v>316</v>
      </c>
    </row>
    <row r="25" spans="1:18" ht="24.95" customHeight="1">
      <c r="A25" s="1" t="s">
        <v>22</v>
      </c>
      <c r="B25" s="27">
        <f t="shared" si="0"/>
        <v>750</v>
      </c>
      <c r="C25" s="28">
        <v>466</v>
      </c>
      <c r="D25" s="28">
        <v>284</v>
      </c>
      <c r="E25" s="44">
        <f t="shared" si="1"/>
        <v>199</v>
      </c>
      <c r="F25" s="28">
        <v>105</v>
      </c>
      <c r="G25" s="36">
        <v>94</v>
      </c>
      <c r="H25" s="61" t="s">
        <v>22</v>
      </c>
      <c r="I25" s="27">
        <f t="shared" si="2"/>
        <v>774</v>
      </c>
      <c r="J25" s="28">
        <v>478</v>
      </c>
      <c r="K25" s="28">
        <v>296</v>
      </c>
      <c r="L25" s="44">
        <f t="shared" si="3"/>
        <v>207</v>
      </c>
      <c r="M25" s="28">
        <v>106</v>
      </c>
      <c r="N25" s="36">
        <v>101</v>
      </c>
      <c r="O25" s="89">
        <f t="shared" si="4"/>
        <v>12</v>
      </c>
      <c r="P25" s="86">
        <f t="shared" si="4"/>
        <v>12</v>
      </c>
      <c r="Q25" s="101">
        <f t="shared" si="5"/>
        <v>981</v>
      </c>
    </row>
    <row r="26" spans="1:18" ht="24.95" customHeight="1">
      <c r="A26" s="1" t="s">
        <v>23</v>
      </c>
      <c r="B26" s="27">
        <f t="shared" si="0"/>
        <v>759</v>
      </c>
      <c r="C26" s="28">
        <v>416</v>
      </c>
      <c r="D26" s="28">
        <v>343</v>
      </c>
      <c r="E26" s="44">
        <f t="shared" si="1"/>
        <v>169</v>
      </c>
      <c r="F26" s="28">
        <v>80</v>
      </c>
      <c r="G26" s="36">
        <v>89</v>
      </c>
      <c r="H26" s="61" t="s">
        <v>23</v>
      </c>
      <c r="I26" s="27">
        <f t="shared" si="2"/>
        <v>782</v>
      </c>
      <c r="J26" s="28">
        <v>429</v>
      </c>
      <c r="K26" s="28">
        <v>353</v>
      </c>
      <c r="L26" s="44">
        <f t="shared" si="3"/>
        <v>171</v>
      </c>
      <c r="M26" s="28">
        <v>79</v>
      </c>
      <c r="N26" s="36">
        <v>92</v>
      </c>
      <c r="O26" s="89">
        <f t="shared" si="4"/>
        <v>13</v>
      </c>
      <c r="P26" s="86">
        <f t="shared" si="4"/>
        <v>10</v>
      </c>
      <c r="Q26" s="101">
        <f t="shared" si="5"/>
        <v>953</v>
      </c>
    </row>
    <row r="27" spans="1:18" ht="24.95" customHeight="1">
      <c r="A27" s="1" t="s">
        <v>24</v>
      </c>
      <c r="B27" s="27">
        <f t="shared" si="0"/>
        <v>204</v>
      </c>
      <c r="C27" s="28">
        <v>85</v>
      </c>
      <c r="D27" s="28">
        <v>119</v>
      </c>
      <c r="E27" s="44">
        <f t="shared" si="1"/>
        <v>81</v>
      </c>
      <c r="F27" s="28">
        <v>29</v>
      </c>
      <c r="G27" s="36">
        <v>52</v>
      </c>
      <c r="H27" s="61" t="s">
        <v>24</v>
      </c>
      <c r="I27" s="27">
        <f t="shared" si="2"/>
        <v>204</v>
      </c>
      <c r="J27" s="28">
        <v>84</v>
      </c>
      <c r="K27" s="28">
        <v>120</v>
      </c>
      <c r="L27" s="44">
        <f t="shared" si="3"/>
        <v>85</v>
      </c>
      <c r="M27" s="28">
        <v>30</v>
      </c>
      <c r="N27" s="36">
        <v>55</v>
      </c>
      <c r="O27" s="89">
        <f t="shared" si="4"/>
        <v>-1</v>
      </c>
      <c r="P27" s="86">
        <f t="shared" si="4"/>
        <v>1</v>
      </c>
      <c r="Q27" s="101">
        <f t="shared" si="5"/>
        <v>289</v>
      </c>
    </row>
    <row r="28" spans="1:18" ht="24.95" customHeight="1">
      <c r="A28" s="1" t="s">
        <v>25</v>
      </c>
      <c r="B28" s="27">
        <f t="shared" si="0"/>
        <v>248</v>
      </c>
      <c r="C28" s="28">
        <v>78</v>
      </c>
      <c r="D28" s="28">
        <v>170</v>
      </c>
      <c r="E28" s="44">
        <f t="shared" si="1"/>
        <v>99</v>
      </c>
      <c r="F28" s="28">
        <v>42</v>
      </c>
      <c r="G28" s="36">
        <v>57</v>
      </c>
      <c r="H28" s="61" t="s">
        <v>25</v>
      </c>
      <c r="I28" s="27">
        <f t="shared" si="2"/>
        <v>247</v>
      </c>
      <c r="J28" s="28">
        <v>78</v>
      </c>
      <c r="K28" s="28">
        <v>169</v>
      </c>
      <c r="L28" s="44">
        <f t="shared" si="3"/>
        <v>100</v>
      </c>
      <c r="M28" s="28">
        <v>42</v>
      </c>
      <c r="N28" s="36">
        <v>58</v>
      </c>
      <c r="O28" s="89">
        <f t="shared" si="4"/>
        <v>0</v>
      </c>
      <c r="P28" s="86">
        <f t="shared" si="4"/>
        <v>-1</v>
      </c>
      <c r="Q28" s="101">
        <f t="shared" si="5"/>
        <v>347</v>
      </c>
    </row>
    <row r="29" spans="1:18" ht="24.95" customHeight="1">
      <c r="A29" s="1" t="s">
        <v>67</v>
      </c>
      <c r="B29" s="27">
        <f t="shared" si="0"/>
        <v>118</v>
      </c>
      <c r="C29" s="28">
        <v>43</v>
      </c>
      <c r="D29" s="28">
        <v>75</v>
      </c>
      <c r="E29" s="44">
        <f t="shared" si="1"/>
        <v>113</v>
      </c>
      <c r="F29" s="28">
        <v>48</v>
      </c>
      <c r="G29" s="36">
        <v>65</v>
      </c>
      <c r="H29" s="61" t="s">
        <v>67</v>
      </c>
      <c r="I29" s="27">
        <f t="shared" si="2"/>
        <v>117</v>
      </c>
      <c r="J29" s="28">
        <v>43</v>
      </c>
      <c r="K29" s="28">
        <v>74</v>
      </c>
      <c r="L29" s="44">
        <f t="shared" si="3"/>
        <v>113</v>
      </c>
      <c r="M29" s="28">
        <v>48</v>
      </c>
      <c r="N29" s="36">
        <v>65</v>
      </c>
      <c r="O29" s="89">
        <f t="shared" si="4"/>
        <v>0</v>
      </c>
      <c r="P29" s="86">
        <f t="shared" si="4"/>
        <v>-1</v>
      </c>
      <c r="Q29" s="101">
        <f t="shared" si="5"/>
        <v>230</v>
      </c>
    </row>
    <row r="30" spans="1:18" ht="27" customHeight="1">
      <c r="A30" s="1" t="s">
        <v>118</v>
      </c>
      <c r="B30" s="27">
        <f t="shared" si="0"/>
        <v>439</v>
      </c>
      <c r="C30" s="28">
        <v>195</v>
      </c>
      <c r="D30" s="28">
        <v>244</v>
      </c>
      <c r="E30" s="44">
        <f t="shared" si="1"/>
        <v>130</v>
      </c>
      <c r="F30" s="28">
        <v>53</v>
      </c>
      <c r="G30" s="36">
        <v>77</v>
      </c>
      <c r="H30" s="62" t="s">
        <v>114</v>
      </c>
      <c r="I30" s="27">
        <f t="shared" si="2"/>
        <v>439</v>
      </c>
      <c r="J30" s="28">
        <v>198</v>
      </c>
      <c r="K30" s="28">
        <v>241</v>
      </c>
      <c r="L30" s="44">
        <f t="shared" si="3"/>
        <v>134</v>
      </c>
      <c r="M30" s="28">
        <v>56</v>
      </c>
      <c r="N30" s="36">
        <v>78</v>
      </c>
      <c r="O30" s="89">
        <f t="shared" si="4"/>
        <v>3</v>
      </c>
      <c r="P30" s="86">
        <f t="shared" si="4"/>
        <v>-3</v>
      </c>
      <c r="Q30" s="101">
        <f t="shared" si="5"/>
        <v>573</v>
      </c>
    </row>
    <row r="31" spans="1:18" ht="27" customHeight="1">
      <c r="A31" s="1" t="s">
        <v>119</v>
      </c>
      <c r="B31" s="27">
        <f t="shared" si="0"/>
        <v>582</v>
      </c>
      <c r="C31" s="28">
        <v>388</v>
      </c>
      <c r="D31" s="28">
        <v>194</v>
      </c>
      <c r="E31" s="44">
        <f t="shared" si="1"/>
        <v>165</v>
      </c>
      <c r="F31" s="28">
        <v>83</v>
      </c>
      <c r="G31" s="36">
        <v>82</v>
      </c>
      <c r="H31" s="62" t="s">
        <v>115</v>
      </c>
      <c r="I31" s="27">
        <f t="shared" si="2"/>
        <v>587</v>
      </c>
      <c r="J31" s="28">
        <v>388</v>
      </c>
      <c r="K31" s="28">
        <v>199</v>
      </c>
      <c r="L31" s="44">
        <f t="shared" si="3"/>
        <v>165</v>
      </c>
      <c r="M31" s="28">
        <v>83</v>
      </c>
      <c r="N31" s="36">
        <v>82</v>
      </c>
      <c r="O31" s="89">
        <f t="shared" si="4"/>
        <v>0</v>
      </c>
      <c r="P31" s="86">
        <f t="shared" si="4"/>
        <v>5</v>
      </c>
      <c r="Q31" s="101">
        <f t="shared" si="5"/>
        <v>752</v>
      </c>
    </row>
    <row r="32" spans="1:18" ht="27" customHeight="1">
      <c r="A32" s="1" t="s">
        <v>142</v>
      </c>
      <c r="B32" s="27">
        <f t="shared" si="0"/>
        <v>433</v>
      </c>
      <c r="C32" s="28">
        <v>128</v>
      </c>
      <c r="D32" s="28">
        <v>305</v>
      </c>
      <c r="E32" s="44">
        <f t="shared" si="1"/>
        <v>235</v>
      </c>
      <c r="F32" s="28">
        <v>90</v>
      </c>
      <c r="G32" s="36">
        <v>145</v>
      </c>
      <c r="H32" s="62" t="s">
        <v>142</v>
      </c>
      <c r="I32" s="27">
        <f t="shared" si="2"/>
        <v>431</v>
      </c>
      <c r="J32" s="28">
        <v>123</v>
      </c>
      <c r="K32" s="28">
        <v>308</v>
      </c>
      <c r="L32" s="44">
        <f t="shared" si="3"/>
        <v>243</v>
      </c>
      <c r="M32" s="28">
        <v>94</v>
      </c>
      <c r="N32" s="36">
        <v>149</v>
      </c>
      <c r="O32" s="89">
        <f t="shared" si="4"/>
        <v>-5</v>
      </c>
      <c r="P32" s="86">
        <f t="shared" si="4"/>
        <v>3</v>
      </c>
      <c r="Q32" s="101">
        <f t="shared" si="5"/>
        <v>674</v>
      </c>
    </row>
    <row r="33" spans="1:17" ht="27" customHeight="1" thickBot="1">
      <c r="A33" s="28" t="s">
        <v>146</v>
      </c>
      <c r="B33" s="64">
        <f t="shared" si="0"/>
        <v>164</v>
      </c>
      <c r="C33" s="38">
        <v>63</v>
      </c>
      <c r="D33" s="38">
        <v>101</v>
      </c>
      <c r="E33" s="103">
        <f t="shared" si="1"/>
        <v>64</v>
      </c>
      <c r="F33" s="38">
        <v>24</v>
      </c>
      <c r="G33" s="39">
        <v>40</v>
      </c>
      <c r="H33" s="63" t="s">
        <v>146</v>
      </c>
      <c r="I33" s="64">
        <f t="shared" si="2"/>
        <v>165</v>
      </c>
      <c r="J33" s="38">
        <v>61</v>
      </c>
      <c r="K33" s="38">
        <v>104</v>
      </c>
      <c r="L33" s="103">
        <f t="shared" si="3"/>
        <v>62</v>
      </c>
      <c r="M33" s="38">
        <v>23</v>
      </c>
      <c r="N33" s="39">
        <v>39</v>
      </c>
      <c r="O33" s="89">
        <f t="shared" si="4"/>
        <v>-2</v>
      </c>
      <c r="P33" s="86">
        <f t="shared" si="4"/>
        <v>3</v>
      </c>
      <c r="Q33" s="101">
        <f t="shared" si="5"/>
        <v>227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400-000000000000}">
  <dimension ref="A1:S35"/>
  <sheetViews>
    <sheetView workbookViewId="0">
      <selection activeCell="I5" sqref="I5:N33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203</v>
      </c>
      <c r="C3" s="200"/>
      <c r="D3" s="200"/>
      <c r="E3" s="200"/>
      <c r="F3" s="200"/>
      <c r="G3" s="172"/>
      <c r="H3" s="187" t="s">
        <v>27</v>
      </c>
      <c r="I3" s="191" t="s">
        <v>204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10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41073</v>
      </c>
      <c r="C5" s="44">
        <f>SUM(C6:C33)</f>
        <v>29697</v>
      </c>
      <c r="D5" s="44">
        <f>SUM(D6:D33)</f>
        <v>11376</v>
      </c>
      <c r="E5" s="44">
        <f>F5+G5</f>
        <v>13085</v>
      </c>
      <c r="F5" s="44">
        <f>SUM(F6:F33)</f>
        <v>7028</v>
      </c>
      <c r="G5" s="45">
        <f>SUM(G6:G33)</f>
        <v>6057</v>
      </c>
      <c r="H5" s="59" t="s">
        <v>26</v>
      </c>
      <c r="I5" s="27">
        <f>J5+K5</f>
        <v>41845</v>
      </c>
      <c r="J5" s="44">
        <f>SUM(J6:J33)</f>
        <v>30311</v>
      </c>
      <c r="K5" s="44">
        <f>SUM(K6:K33)</f>
        <v>11534</v>
      </c>
      <c r="L5" s="44">
        <f>M5+N5</f>
        <v>13239</v>
      </c>
      <c r="M5" s="44">
        <f>SUM(M6:M33)</f>
        <v>7112</v>
      </c>
      <c r="N5" s="45">
        <f>SUM(N6:N33)</f>
        <v>6127</v>
      </c>
      <c r="O5" s="33">
        <f>J5-C5</f>
        <v>614</v>
      </c>
      <c r="P5" s="25">
        <f>K5-D5</f>
        <v>158</v>
      </c>
      <c r="Q5" s="100">
        <f>I5+L5</f>
        <v>55084</v>
      </c>
      <c r="R5" s="67"/>
      <c r="S5" s="67"/>
    </row>
    <row r="6" spans="1:19" ht="24.95" customHeight="1">
      <c r="A6" s="1" t="s">
        <v>3</v>
      </c>
      <c r="B6" s="27">
        <f t="shared" ref="B6:B33" si="0">C6+D6</f>
        <v>2445</v>
      </c>
      <c r="C6" s="28">
        <v>1488</v>
      </c>
      <c r="D6" s="28">
        <v>957</v>
      </c>
      <c r="E6" s="44">
        <f t="shared" ref="E6:E33" si="1">F6+G6</f>
        <v>545</v>
      </c>
      <c r="F6" s="28">
        <v>262</v>
      </c>
      <c r="G6" s="36">
        <v>283</v>
      </c>
      <c r="H6" s="61" t="s">
        <v>3</v>
      </c>
      <c r="I6" s="27">
        <f t="shared" ref="I6:I33" si="2">J6+K6</f>
        <v>2491</v>
      </c>
      <c r="J6" s="28">
        <v>1525</v>
      </c>
      <c r="K6" s="28">
        <v>966</v>
      </c>
      <c r="L6" s="44">
        <f t="shared" ref="L6:L33" si="3">M6+N6</f>
        <v>553</v>
      </c>
      <c r="M6" s="28">
        <v>266</v>
      </c>
      <c r="N6" s="36">
        <v>287</v>
      </c>
      <c r="O6" s="89">
        <f t="shared" ref="O6:P33" si="4">J6-C6</f>
        <v>37</v>
      </c>
      <c r="P6" s="86">
        <f t="shared" si="4"/>
        <v>9</v>
      </c>
      <c r="Q6" s="101">
        <f>I6+L6</f>
        <v>3044</v>
      </c>
    </row>
    <row r="7" spans="1:19" ht="24.95" customHeight="1">
      <c r="A7" s="1" t="s">
        <v>4</v>
      </c>
      <c r="B7" s="27">
        <f t="shared" si="0"/>
        <v>2662</v>
      </c>
      <c r="C7" s="28">
        <v>2018</v>
      </c>
      <c r="D7" s="28">
        <v>644</v>
      </c>
      <c r="E7" s="44">
        <f t="shared" si="1"/>
        <v>1207</v>
      </c>
      <c r="F7" s="28">
        <v>675</v>
      </c>
      <c r="G7" s="36">
        <v>532</v>
      </c>
      <c r="H7" s="61" t="s">
        <v>4</v>
      </c>
      <c r="I7" s="27">
        <f t="shared" si="2"/>
        <v>2677</v>
      </c>
      <c r="J7" s="28">
        <v>2037</v>
      </c>
      <c r="K7" s="28">
        <v>640</v>
      </c>
      <c r="L7" s="44">
        <f t="shared" si="3"/>
        <v>1227</v>
      </c>
      <c r="M7" s="28">
        <v>684</v>
      </c>
      <c r="N7" s="36">
        <v>543</v>
      </c>
      <c r="O7" s="89">
        <f t="shared" si="4"/>
        <v>19</v>
      </c>
      <c r="P7" s="86">
        <f t="shared" si="4"/>
        <v>-4</v>
      </c>
      <c r="Q7" s="101">
        <f t="shared" ref="Q7:Q33" si="5">I7+L7</f>
        <v>3904</v>
      </c>
    </row>
    <row r="8" spans="1:19" ht="24.95" customHeight="1">
      <c r="A8" s="1" t="s">
        <v>5</v>
      </c>
      <c r="B8" s="27">
        <f t="shared" si="0"/>
        <v>8349</v>
      </c>
      <c r="C8" s="28">
        <v>5271</v>
      </c>
      <c r="D8" s="28">
        <v>3078</v>
      </c>
      <c r="E8" s="44">
        <f t="shared" si="1"/>
        <v>5156</v>
      </c>
      <c r="F8" s="28">
        <v>2714</v>
      </c>
      <c r="G8" s="36">
        <v>2442</v>
      </c>
      <c r="H8" s="61" t="s">
        <v>5</v>
      </c>
      <c r="I8" s="27">
        <f t="shared" si="2"/>
        <v>8460</v>
      </c>
      <c r="J8" s="28">
        <v>5359</v>
      </c>
      <c r="K8" s="28">
        <v>3101</v>
      </c>
      <c r="L8" s="44">
        <f t="shared" si="3"/>
        <v>5196</v>
      </c>
      <c r="M8" s="28">
        <v>2738</v>
      </c>
      <c r="N8" s="36">
        <v>2458</v>
      </c>
      <c r="O8" s="89">
        <f t="shared" si="4"/>
        <v>88</v>
      </c>
      <c r="P8" s="86">
        <f t="shared" si="4"/>
        <v>23</v>
      </c>
      <c r="Q8" s="101">
        <f t="shared" si="5"/>
        <v>13656</v>
      </c>
    </row>
    <row r="9" spans="1:19" ht="24.95" customHeight="1">
      <c r="A9" s="1" t="s">
        <v>61</v>
      </c>
      <c r="B9" s="27">
        <f t="shared" si="0"/>
        <v>3676</v>
      </c>
      <c r="C9" s="28">
        <v>2498</v>
      </c>
      <c r="D9" s="28">
        <v>1178</v>
      </c>
      <c r="E9" s="44">
        <f t="shared" si="1"/>
        <v>1517</v>
      </c>
      <c r="F9" s="28">
        <v>824</v>
      </c>
      <c r="G9" s="36">
        <v>693</v>
      </c>
      <c r="H9" s="61" t="s">
        <v>61</v>
      </c>
      <c r="I9" s="27">
        <f t="shared" si="2"/>
        <v>3747</v>
      </c>
      <c r="J9" s="28">
        <v>2547</v>
      </c>
      <c r="K9" s="28">
        <v>1200</v>
      </c>
      <c r="L9" s="44">
        <f t="shared" si="3"/>
        <v>1553</v>
      </c>
      <c r="M9" s="28">
        <v>843</v>
      </c>
      <c r="N9" s="36">
        <v>710</v>
      </c>
      <c r="O9" s="89">
        <f t="shared" si="4"/>
        <v>49</v>
      </c>
      <c r="P9" s="86">
        <f t="shared" si="4"/>
        <v>22</v>
      </c>
      <c r="Q9" s="101">
        <f t="shared" si="5"/>
        <v>5300</v>
      </c>
    </row>
    <row r="10" spans="1:19" ht="24.95" customHeight="1">
      <c r="A10" s="1" t="s">
        <v>6</v>
      </c>
      <c r="B10" s="27">
        <f t="shared" si="0"/>
        <v>109</v>
      </c>
      <c r="C10" s="28">
        <v>59</v>
      </c>
      <c r="D10" s="28">
        <v>50</v>
      </c>
      <c r="E10" s="44">
        <f t="shared" si="1"/>
        <v>59</v>
      </c>
      <c r="F10" s="28">
        <v>27</v>
      </c>
      <c r="G10" s="36">
        <v>32</v>
      </c>
      <c r="H10" s="61" t="s">
        <v>6</v>
      </c>
      <c r="I10" s="27">
        <f t="shared" si="2"/>
        <v>110</v>
      </c>
      <c r="J10" s="28">
        <v>61</v>
      </c>
      <c r="K10" s="28">
        <v>49</v>
      </c>
      <c r="L10" s="44">
        <f t="shared" si="3"/>
        <v>59</v>
      </c>
      <c r="M10" s="28">
        <v>28</v>
      </c>
      <c r="N10" s="36">
        <v>31</v>
      </c>
      <c r="O10" s="89">
        <f t="shared" si="4"/>
        <v>2</v>
      </c>
      <c r="P10" s="86">
        <f t="shared" si="4"/>
        <v>-1</v>
      </c>
      <c r="Q10" s="101">
        <f t="shared" si="5"/>
        <v>169</v>
      </c>
    </row>
    <row r="11" spans="1:19" ht="24.95" customHeight="1">
      <c r="A11" s="1" t="s">
        <v>7</v>
      </c>
      <c r="B11" s="27">
        <f t="shared" si="0"/>
        <v>527</v>
      </c>
      <c r="C11" s="28">
        <v>410</v>
      </c>
      <c r="D11" s="28">
        <v>117</v>
      </c>
      <c r="E11" s="44">
        <f t="shared" si="1"/>
        <v>66</v>
      </c>
      <c r="F11" s="28">
        <v>38</v>
      </c>
      <c r="G11" s="36">
        <v>28</v>
      </c>
      <c r="H11" s="61" t="s">
        <v>7</v>
      </c>
      <c r="I11" s="27">
        <f t="shared" si="2"/>
        <v>550</v>
      </c>
      <c r="J11" s="28">
        <v>428</v>
      </c>
      <c r="K11" s="28">
        <v>122</v>
      </c>
      <c r="L11" s="44">
        <f t="shared" si="3"/>
        <v>69</v>
      </c>
      <c r="M11" s="28">
        <v>40</v>
      </c>
      <c r="N11" s="36">
        <v>29</v>
      </c>
      <c r="O11" s="89">
        <f t="shared" si="4"/>
        <v>18</v>
      </c>
      <c r="P11" s="86">
        <f t="shared" si="4"/>
        <v>5</v>
      </c>
      <c r="Q11" s="101">
        <f t="shared" si="5"/>
        <v>619</v>
      </c>
    </row>
    <row r="12" spans="1:19" ht="24.95" customHeight="1">
      <c r="A12" s="1" t="s">
        <v>8</v>
      </c>
      <c r="B12" s="27">
        <f t="shared" si="0"/>
        <v>2436</v>
      </c>
      <c r="C12" s="28">
        <v>2245</v>
      </c>
      <c r="D12" s="28">
        <v>191</v>
      </c>
      <c r="E12" s="44">
        <f t="shared" si="1"/>
        <v>291</v>
      </c>
      <c r="F12" s="28">
        <v>205</v>
      </c>
      <c r="G12" s="36">
        <v>86</v>
      </c>
      <c r="H12" s="61" t="s">
        <v>8</v>
      </c>
      <c r="I12" s="27">
        <f t="shared" si="2"/>
        <v>2484</v>
      </c>
      <c r="J12" s="28">
        <v>2293</v>
      </c>
      <c r="K12" s="28">
        <v>191</v>
      </c>
      <c r="L12" s="44">
        <f t="shared" si="3"/>
        <v>293</v>
      </c>
      <c r="M12" s="28">
        <v>207</v>
      </c>
      <c r="N12" s="36">
        <v>86</v>
      </c>
      <c r="O12" s="89">
        <f t="shared" si="4"/>
        <v>48</v>
      </c>
      <c r="P12" s="86">
        <f t="shared" si="4"/>
        <v>0</v>
      </c>
      <c r="Q12" s="101">
        <f t="shared" si="5"/>
        <v>2777</v>
      </c>
    </row>
    <row r="13" spans="1:19" ht="24.95" customHeight="1">
      <c r="A13" s="1" t="s">
        <v>9</v>
      </c>
      <c r="B13" s="27">
        <f t="shared" si="0"/>
        <v>1281</v>
      </c>
      <c r="C13" s="28">
        <v>1017</v>
      </c>
      <c r="D13" s="28">
        <v>264</v>
      </c>
      <c r="E13" s="44">
        <f t="shared" si="1"/>
        <v>341</v>
      </c>
      <c r="F13" s="28">
        <v>197</v>
      </c>
      <c r="G13" s="36">
        <v>144</v>
      </c>
      <c r="H13" s="61" t="s">
        <v>9</v>
      </c>
      <c r="I13" s="27">
        <f t="shared" si="2"/>
        <v>1326</v>
      </c>
      <c r="J13" s="28">
        <v>1065</v>
      </c>
      <c r="K13" s="28">
        <v>261</v>
      </c>
      <c r="L13" s="44">
        <f t="shared" si="3"/>
        <v>356</v>
      </c>
      <c r="M13" s="28">
        <v>205</v>
      </c>
      <c r="N13" s="36">
        <v>151</v>
      </c>
      <c r="O13" s="89">
        <f t="shared" si="4"/>
        <v>48</v>
      </c>
      <c r="P13" s="86">
        <f t="shared" si="4"/>
        <v>-3</v>
      </c>
      <c r="Q13" s="101">
        <f t="shared" si="5"/>
        <v>1682</v>
      </c>
    </row>
    <row r="14" spans="1:19" ht="24.95" customHeight="1">
      <c r="A14" s="1" t="s">
        <v>10</v>
      </c>
      <c r="B14" s="27">
        <f t="shared" si="0"/>
        <v>1212</v>
      </c>
      <c r="C14" s="28">
        <v>1089</v>
      </c>
      <c r="D14" s="28">
        <v>123</v>
      </c>
      <c r="E14" s="44">
        <f t="shared" si="1"/>
        <v>134</v>
      </c>
      <c r="F14" s="28">
        <v>84</v>
      </c>
      <c r="G14" s="36">
        <v>50</v>
      </c>
      <c r="H14" s="61" t="s">
        <v>10</v>
      </c>
      <c r="I14" s="27">
        <f t="shared" si="2"/>
        <v>1235</v>
      </c>
      <c r="J14" s="28">
        <v>1108</v>
      </c>
      <c r="K14" s="28">
        <v>127</v>
      </c>
      <c r="L14" s="44">
        <f t="shared" si="3"/>
        <v>138</v>
      </c>
      <c r="M14" s="28">
        <v>87</v>
      </c>
      <c r="N14" s="36">
        <v>51</v>
      </c>
      <c r="O14" s="89">
        <f t="shared" si="4"/>
        <v>19</v>
      </c>
      <c r="P14" s="86">
        <f t="shared" si="4"/>
        <v>4</v>
      </c>
      <c r="Q14" s="101">
        <f t="shared" si="5"/>
        <v>1373</v>
      </c>
    </row>
    <row r="15" spans="1:19" ht="24.95" customHeight="1">
      <c r="A15" s="1" t="s">
        <v>11</v>
      </c>
      <c r="B15" s="27">
        <f t="shared" si="0"/>
        <v>4138</v>
      </c>
      <c r="C15" s="28">
        <v>3550</v>
      </c>
      <c r="D15" s="28">
        <v>588</v>
      </c>
      <c r="E15" s="44">
        <f t="shared" si="1"/>
        <v>390</v>
      </c>
      <c r="F15" s="28">
        <v>260</v>
      </c>
      <c r="G15" s="36">
        <v>130</v>
      </c>
      <c r="H15" s="61" t="s">
        <v>11</v>
      </c>
      <c r="I15" s="27">
        <f t="shared" si="2"/>
        <v>4250</v>
      </c>
      <c r="J15" s="28">
        <v>3655</v>
      </c>
      <c r="K15" s="28">
        <v>595</v>
      </c>
      <c r="L15" s="44">
        <f t="shared" si="3"/>
        <v>393</v>
      </c>
      <c r="M15" s="28">
        <v>261</v>
      </c>
      <c r="N15" s="36">
        <v>132</v>
      </c>
      <c r="O15" s="89">
        <f t="shared" si="4"/>
        <v>105</v>
      </c>
      <c r="P15" s="86">
        <f t="shared" si="4"/>
        <v>7</v>
      </c>
      <c r="Q15" s="101">
        <f t="shared" si="5"/>
        <v>4643</v>
      </c>
    </row>
    <row r="16" spans="1:19" ht="24.95" customHeight="1">
      <c r="A16" s="1" t="s">
        <v>12</v>
      </c>
      <c r="B16" s="27">
        <f t="shared" si="0"/>
        <v>3622</v>
      </c>
      <c r="C16" s="28">
        <v>3152</v>
      </c>
      <c r="D16" s="28">
        <v>470</v>
      </c>
      <c r="E16" s="44">
        <f t="shared" si="1"/>
        <v>606</v>
      </c>
      <c r="F16" s="28">
        <v>399</v>
      </c>
      <c r="G16" s="36">
        <v>207</v>
      </c>
      <c r="H16" s="61" t="s">
        <v>12</v>
      </c>
      <c r="I16" s="27">
        <f t="shared" si="2"/>
        <v>3756</v>
      </c>
      <c r="J16" s="28">
        <v>3258</v>
      </c>
      <c r="K16" s="28">
        <v>498</v>
      </c>
      <c r="L16" s="44">
        <f t="shared" si="3"/>
        <v>602</v>
      </c>
      <c r="M16" s="28">
        <v>396</v>
      </c>
      <c r="N16" s="36">
        <v>206</v>
      </c>
      <c r="O16" s="89">
        <f t="shared" si="4"/>
        <v>106</v>
      </c>
      <c r="P16" s="86">
        <f t="shared" si="4"/>
        <v>28</v>
      </c>
      <c r="Q16" s="101">
        <f t="shared" si="5"/>
        <v>4358</v>
      </c>
    </row>
    <row r="17" spans="1:18" ht="24.95" customHeight="1">
      <c r="A17" s="1" t="s">
        <v>13</v>
      </c>
      <c r="B17" s="27">
        <f t="shared" si="0"/>
        <v>2043</v>
      </c>
      <c r="C17" s="28">
        <v>1847</v>
      </c>
      <c r="D17" s="28">
        <v>196</v>
      </c>
      <c r="E17" s="44">
        <f t="shared" si="1"/>
        <v>136</v>
      </c>
      <c r="F17" s="28">
        <v>98</v>
      </c>
      <c r="G17" s="36">
        <v>38</v>
      </c>
      <c r="H17" s="61" t="s">
        <v>13</v>
      </c>
      <c r="I17" s="27">
        <f t="shared" si="2"/>
        <v>2117</v>
      </c>
      <c r="J17" s="28">
        <v>1915</v>
      </c>
      <c r="K17" s="28">
        <v>202</v>
      </c>
      <c r="L17" s="44">
        <f t="shared" si="3"/>
        <v>135</v>
      </c>
      <c r="M17" s="28">
        <v>98</v>
      </c>
      <c r="N17" s="36">
        <v>37</v>
      </c>
      <c r="O17" s="89">
        <f t="shared" si="4"/>
        <v>68</v>
      </c>
      <c r="P17" s="86">
        <f t="shared" si="4"/>
        <v>6</v>
      </c>
      <c r="Q17" s="101">
        <f t="shared" si="5"/>
        <v>2252</v>
      </c>
    </row>
    <row r="18" spans="1:18" ht="24.95" customHeight="1">
      <c r="A18" s="1" t="s">
        <v>116</v>
      </c>
      <c r="B18" s="27">
        <f t="shared" si="0"/>
        <v>185</v>
      </c>
      <c r="C18" s="28">
        <v>84</v>
      </c>
      <c r="D18" s="28">
        <v>101</v>
      </c>
      <c r="E18" s="44">
        <f t="shared" si="1"/>
        <v>60</v>
      </c>
      <c r="F18" s="28">
        <v>24</v>
      </c>
      <c r="G18" s="36">
        <v>36</v>
      </c>
      <c r="H18" s="61" t="s">
        <v>116</v>
      </c>
      <c r="I18" s="27">
        <f t="shared" si="2"/>
        <v>183</v>
      </c>
      <c r="J18" s="28">
        <v>84</v>
      </c>
      <c r="K18" s="28">
        <v>99</v>
      </c>
      <c r="L18" s="44">
        <f t="shared" si="3"/>
        <v>61</v>
      </c>
      <c r="M18" s="28">
        <v>24</v>
      </c>
      <c r="N18" s="36">
        <v>37</v>
      </c>
      <c r="O18" s="89">
        <f t="shared" si="4"/>
        <v>0</v>
      </c>
      <c r="P18" s="86">
        <f t="shared" si="4"/>
        <v>-2</v>
      </c>
      <c r="Q18" s="101">
        <f t="shared" si="5"/>
        <v>244</v>
      </c>
    </row>
    <row r="19" spans="1:18" ht="24.95" customHeight="1">
      <c r="A19" s="1" t="s">
        <v>14</v>
      </c>
      <c r="B19" s="27">
        <f t="shared" si="0"/>
        <v>2421</v>
      </c>
      <c r="C19" s="28">
        <v>1991</v>
      </c>
      <c r="D19" s="28">
        <v>430</v>
      </c>
      <c r="E19" s="44">
        <f t="shared" si="1"/>
        <v>144</v>
      </c>
      <c r="F19" s="28">
        <v>90</v>
      </c>
      <c r="G19" s="36">
        <v>54</v>
      </c>
      <c r="H19" s="61" t="s">
        <v>14</v>
      </c>
      <c r="I19" s="27">
        <f t="shared" si="2"/>
        <v>2439</v>
      </c>
      <c r="J19" s="28">
        <v>1989</v>
      </c>
      <c r="K19" s="28">
        <v>450</v>
      </c>
      <c r="L19" s="44">
        <f t="shared" si="3"/>
        <v>143</v>
      </c>
      <c r="M19" s="28">
        <v>89</v>
      </c>
      <c r="N19" s="36">
        <v>54</v>
      </c>
      <c r="O19" s="89">
        <f t="shared" si="4"/>
        <v>-2</v>
      </c>
      <c r="P19" s="86">
        <f t="shared" si="4"/>
        <v>20</v>
      </c>
      <c r="Q19" s="101">
        <f t="shared" si="5"/>
        <v>2582</v>
      </c>
      <c r="R19" s="21"/>
    </row>
    <row r="20" spans="1:18" ht="24.95" customHeight="1">
      <c r="A20" s="1" t="s">
        <v>17</v>
      </c>
      <c r="B20" s="27">
        <f t="shared" si="0"/>
        <v>1001</v>
      </c>
      <c r="C20" s="28">
        <v>496</v>
      </c>
      <c r="D20" s="28">
        <v>505</v>
      </c>
      <c r="E20" s="44">
        <f t="shared" si="1"/>
        <v>591</v>
      </c>
      <c r="F20" s="28">
        <v>324</v>
      </c>
      <c r="G20" s="36">
        <v>267</v>
      </c>
      <c r="H20" s="61" t="s">
        <v>17</v>
      </c>
      <c r="I20" s="27">
        <f t="shared" si="2"/>
        <v>1023</v>
      </c>
      <c r="J20" s="28">
        <v>513</v>
      </c>
      <c r="K20" s="28">
        <v>510</v>
      </c>
      <c r="L20" s="44">
        <f t="shared" si="3"/>
        <v>599</v>
      </c>
      <c r="M20" s="28">
        <v>322</v>
      </c>
      <c r="N20" s="36">
        <v>277</v>
      </c>
      <c r="O20" s="89">
        <f t="shared" si="4"/>
        <v>17</v>
      </c>
      <c r="P20" s="86">
        <f t="shared" si="4"/>
        <v>5</v>
      </c>
      <c r="Q20" s="101">
        <f t="shared" si="5"/>
        <v>1622</v>
      </c>
    </row>
    <row r="21" spans="1:18" ht="24.95" customHeight="1">
      <c r="A21" s="1" t="s">
        <v>18</v>
      </c>
      <c r="B21" s="27">
        <f t="shared" si="0"/>
        <v>491</v>
      </c>
      <c r="C21" s="28">
        <v>223</v>
      </c>
      <c r="D21" s="28">
        <v>268</v>
      </c>
      <c r="E21" s="44">
        <f t="shared" si="1"/>
        <v>282</v>
      </c>
      <c r="F21" s="28">
        <v>129</v>
      </c>
      <c r="G21" s="36">
        <v>153</v>
      </c>
      <c r="H21" s="61" t="s">
        <v>18</v>
      </c>
      <c r="I21" s="27">
        <f t="shared" si="2"/>
        <v>491</v>
      </c>
      <c r="J21" s="28">
        <v>220</v>
      </c>
      <c r="K21" s="28">
        <v>271</v>
      </c>
      <c r="L21" s="44">
        <f t="shared" si="3"/>
        <v>283</v>
      </c>
      <c r="M21" s="28">
        <v>133</v>
      </c>
      <c r="N21" s="36">
        <v>150</v>
      </c>
      <c r="O21" s="89">
        <f t="shared" si="4"/>
        <v>-3</v>
      </c>
      <c r="P21" s="86">
        <f t="shared" si="4"/>
        <v>3</v>
      </c>
      <c r="Q21" s="101">
        <f t="shared" si="5"/>
        <v>774</v>
      </c>
    </row>
    <row r="22" spans="1:18" ht="24.95" customHeight="1">
      <c r="A22" s="1" t="s">
        <v>19</v>
      </c>
      <c r="B22" s="27">
        <f t="shared" si="0"/>
        <v>200</v>
      </c>
      <c r="C22" s="28">
        <v>82</v>
      </c>
      <c r="D22" s="28">
        <v>118</v>
      </c>
      <c r="E22" s="44">
        <f t="shared" si="1"/>
        <v>135</v>
      </c>
      <c r="F22" s="28">
        <v>54</v>
      </c>
      <c r="G22" s="36">
        <v>81</v>
      </c>
      <c r="H22" s="61" t="s">
        <v>19</v>
      </c>
      <c r="I22" s="27">
        <f t="shared" si="2"/>
        <v>199</v>
      </c>
      <c r="J22" s="28">
        <v>83</v>
      </c>
      <c r="K22" s="28">
        <v>116</v>
      </c>
      <c r="L22" s="44">
        <f t="shared" si="3"/>
        <v>135</v>
      </c>
      <c r="M22" s="28">
        <v>55</v>
      </c>
      <c r="N22" s="36">
        <v>80</v>
      </c>
      <c r="O22" s="89">
        <f t="shared" si="4"/>
        <v>1</v>
      </c>
      <c r="P22" s="86">
        <f t="shared" si="4"/>
        <v>-2</v>
      </c>
      <c r="Q22" s="101">
        <f t="shared" si="5"/>
        <v>334</v>
      </c>
    </row>
    <row r="23" spans="1:18" ht="24.95" customHeight="1">
      <c r="A23" s="1" t="s">
        <v>20</v>
      </c>
      <c r="B23" s="27">
        <f t="shared" si="0"/>
        <v>283</v>
      </c>
      <c r="C23" s="28">
        <v>163</v>
      </c>
      <c r="D23" s="28">
        <v>120</v>
      </c>
      <c r="E23" s="44">
        <f t="shared" si="1"/>
        <v>75</v>
      </c>
      <c r="F23" s="28">
        <v>34</v>
      </c>
      <c r="G23" s="36">
        <v>41</v>
      </c>
      <c r="H23" s="61" t="s">
        <v>20</v>
      </c>
      <c r="I23" s="27">
        <f t="shared" si="2"/>
        <v>286</v>
      </c>
      <c r="J23" s="28">
        <v>165</v>
      </c>
      <c r="K23" s="28">
        <v>121</v>
      </c>
      <c r="L23" s="44">
        <f t="shared" si="3"/>
        <v>83</v>
      </c>
      <c r="M23" s="28">
        <v>36</v>
      </c>
      <c r="N23" s="36">
        <v>47</v>
      </c>
      <c r="O23" s="89">
        <f t="shared" si="4"/>
        <v>2</v>
      </c>
      <c r="P23" s="86">
        <f t="shared" si="4"/>
        <v>1</v>
      </c>
      <c r="Q23" s="101">
        <f t="shared" si="5"/>
        <v>369</v>
      </c>
    </row>
    <row r="24" spans="1:18" ht="24.95" customHeight="1">
      <c r="A24" s="1" t="s">
        <v>21</v>
      </c>
      <c r="B24" s="27">
        <f t="shared" si="0"/>
        <v>246</v>
      </c>
      <c r="C24" s="28">
        <v>132</v>
      </c>
      <c r="D24" s="28">
        <v>114</v>
      </c>
      <c r="E24" s="44">
        <f t="shared" si="1"/>
        <v>70</v>
      </c>
      <c r="F24" s="28">
        <v>29</v>
      </c>
      <c r="G24" s="36">
        <v>41</v>
      </c>
      <c r="H24" s="61" t="s">
        <v>21</v>
      </c>
      <c r="I24" s="27">
        <f t="shared" si="2"/>
        <v>251</v>
      </c>
      <c r="J24" s="28">
        <v>131</v>
      </c>
      <c r="K24" s="28">
        <v>120</v>
      </c>
      <c r="L24" s="44">
        <f t="shared" si="3"/>
        <v>71</v>
      </c>
      <c r="M24" s="28">
        <v>30</v>
      </c>
      <c r="N24" s="36">
        <v>41</v>
      </c>
      <c r="O24" s="89">
        <f t="shared" si="4"/>
        <v>-1</v>
      </c>
      <c r="P24" s="86">
        <f t="shared" si="4"/>
        <v>6</v>
      </c>
      <c r="Q24" s="101">
        <f t="shared" si="5"/>
        <v>322</v>
      </c>
    </row>
    <row r="25" spans="1:18" ht="24.95" customHeight="1">
      <c r="A25" s="1" t="s">
        <v>22</v>
      </c>
      <c r="B25" s="27">
        <f t="shared" si="0"/>
        <v>774</v>
      </c>
      <c r="C25" s="28">
        <v>478</v>
      </c>
      <c r="D25" s="28">
        <v>296</v>
      </c>
      <c r="E25" s="44">
        <f t="shared" si="1"/>
        <v>207</v>
      </c>
      <c r="F25" s="28">
        <v>106</v>
      </c>
      <c r="G25" s="36">
        <v>101</v>
      </c>
      <c r="H25" s="61" t="s">
        <v>22</v>
      </c>
      <c r="I25" s="27">
        <f t="shared" si="2"/>
        <v>786</v>
      </c>
      <c r="J25" s="28">
        <v>482</v>
      </c>
      <c r="K25" s="28">
        <v>304</v>
      </c>
      <c r="L25" s="44">
        <f t="shared" si="3"/>
        <v>207</v>
      </c>
      <c r="M25" s="28">
        <v>105</v>
      </c>
      <c r="N25" s="36">
        <v>102</v>
      </c>
      <c r="O25" s="89">
        <f t="shared" si="4"/>
        <v>4</v>
      </c>
      <c r="P25" s="86">
        <f t="shared" si="4"/>
        <v>8</v>
      </c>
      <c r="Q25" s="101">
        <f t="shared" si="5"/>
        <v>993</v>
      </c>
    </row>
    <row r="26" spans="1:18" ht="24.95" customHeight="1">
      <c r="A26" s="1" t="s">
        <v>23</v>
      </c>
      <c r="B26" s="27">
        <f t="shared" si="0"/>
        <v>782</v>
      </c>
      <c r="C26" s="28">
        <v>429</v>
      </c>
      <c r="D26" s="28">
        <v>353</v>
      </c>
      <c r="E26" s="44">
        <f t="shared" si="1"/>
        <v>171</v>
      </c>
      <c r="F26" s="28">
        <v>79</v>
      </c>
      <c r="G26" s="36">
        <v>92</v>
      </c>
      <c r="H26" s="61" t="s">
        <v>23</v>
      </c>
      <c r="I26" s="27">
        <f t="shared" si="2"/>
        <v>787</v>
      </c>
      <c r="J26" s="28">
        <v>429</v>
      </c>
      <c r="K26" s="28">
        <v>358</v>
      </c>
      <c r="L26" s="44">
        <f t="shared" si="3"/>
        <v>172</v>
      </c>
      <c r="M26" s="28">
        <v>79</v>
      </c>
      <c r="N26" s="36">
        <v>93</v>
      </c>
      <c r="O26" s="89">
        <f t="shared" si="4"/>
        <v>0</v>
      </c>
      <c r="P26" s="86">
        <f t="shared" si="4"/>
        <v>5</v>
      </c>
      <c r="Q26" s="101">
        <f t="shared" si="5"/>
        <v>959</v>
      </c>
    </row>
    <row r="27" spans="1:18" ht="24.95" customHeight="1">
      <c r="A27" s="1" t="s">
        <v>24</v>
      </c>
      <c r="B27" s="27">
        <f t="shared" si="0"/>
        <v>204</v>
      </c>
      <c r="C27" s="28">
        <v>84</v>
      </c>
      <c r="D27" s="28">
        <v>120</v>
      </c>
      <c r="E27" s="44">
        <f t="shared" si="1"/>
        <v>85</v>
      </c>
      <c r="F27" s="28">
        <v>30</v>
      </c>
      <c r="G27" s="36">
        <v>55</v>
      </c>
      <c r="H27" s="61" t="s">
        <v>24</v>
      </c>
      <c r="I27" s="27">
        <f t="shared" si="2"/>
        <v>200</v>
      </c>
      <c r="J27" s="28">
        <v>81</v>
      </c>
      <c r="K27" s="28">
        <v>119</v>
      </c>
      <c r="L27" s="44">
        <f t="shared" si="3"/>
        <v>86</v>
      </c>
      <c r="M27" s="28">
        <v>32</v>
      </c>
      <c r="N27" s="36">
        <v>54</v>
      </c>
      <c r="O27" s="89">
        <f t="shared" si="4"/>
        <v>-3</v>
      </c>
      <c r="P27" s="86">
        <f t="shared" si="4"/>
        <v>-1</v>
      </c>
      <c r="Q27" s="101">
        <f t="shared" si="5"/>
        <v>286</v>
      </c>
    </row>
    <row r="28" spans="1:18" ht="24.95" customHeight="1">
      <c r="A28" s="1" t="s">
        <v>25</v>
      </c>
      <c r="B28" s="27">
        <f t="shared" si="0"/>
        <v>247</v>
      </c>
      <c r="C28" s="28">
        <v>78</v>
      </c>
      <c r="D28" s="28">
        <v>169</v>
      </c>
      <c r="E28" s="44">
        <f t="shared" si="1"/>
        <v>100</v>
      </c>
      <c r="F28" s="28">
        <v>42</v>
      </c>
      <c r="G28" s="36">
        <v>58</v>
      </c>
      <c r="H28" s="61" t="s">
        <v>25</v>
      </c>
      <c r="I28" s="27">
        <f t="shared" si="2"/>
        <v>252</v>
      </c>
      <c r="J28" s="28">
        <v>79</v>
      </c>
      <c r="K28" s="28">
        <v>173</v>
      </c>
      <c r="L28" s="44">
        <f t="shared" si="3"/>
        <v>99</v>
      </c>
      <c r="M28" s="28">
        <v>42</v>
      </c>
      <c r="N28" s="36">
        <v>57</v>
      </c>
      <c r="O28" s="89">
        <f t="shared" si="4"/>
        <v>1</v>
      </c>
      <c r="P28" s="86">
        <f t="shared" si="4"/>
        <v>4</v>
      </c>
      <c r="Q28" s="101">
        <f t="shared" si="5"/>
        <v>351</v>
      </c>
    </row>
    <row r="29" spans="1:18" ht="24.95" customHeight="1">
      <c r="A29" s="1" t="s">
        <v>67</v>
      </c>
      <c r="B29" s="27">
        <f t="shared" si="0"/>
        <v>117</v>
      </c>
      <c r="C29" s="28">
        <v>43</v>
      </c>
      <c r="D29" s="28">
        <v>74</v>
      </c>
      <c r="E29" s="44">
        <f t="shared" si="1"/>
        <v>113</v>
      </c>
      <c r="F29" s="28">
        <v>48</v>
      </c>
      <c r="G29" s="36">
        <v>65</v>
      </c>
      <c r="H29" s="61" t="s">
        <v>67</v>
      </c>
      <c r="I29" s="27">
        <f t="shared" si="2"/>
        <v>115</v>
      </c>
      <c r="J29" s="28">
        <v>41</v>
      </c>
      <c r="K29" s="28">
        <v>74</v>
      </c>
      <c r="L29" s="44">
        <f t="shared" si="3"/>
        <v>115</v>
      </c>
      <c r="M29" s="28">
        <v>48</v>
      </c>
      <c r="N29" s="36">
        <v>67</v>
      </c>
      <c r="O29" s="89">
        <f t="shared" si="4"/>
        <v>-2</v>
      </c>
      <c r="P29" s="86">
        <f t="shared" si="4"/>
        <v>0</v>
      </c>
      <c r="Q29" s="101">
        <f t="shared" si="5"/>
        <v>230</v>
      </c>
    </row>
    <row r="30" spans="1:18" ht="27" customHeight="1">
      <c r="A30" s="1" t="s">
        <v>118</v>
      </c>
      <c r="B30" s="27">
        <f t="shared" si="0"/>
        <v>439</v>
      </c>
      <c r="C30" s="28">
        <v>198</v>
      </c>
      <c r="D30" s="28">
        <v>241</v>
      </c>
      <c r="E30" s="44">
        <f t="shared" si="1"/>
        <v>134</v>
      </c>
      <c r="F30" s="28">
        <v>56</v>
      </c>
      <c r="G30" s="36">
        <v>78</v>
      </c>
      <c r="H30" s="62" t="s">
        <v>114</v>
      </c>
      <c r="I30" s="27">
        <f t="shared" si="2"/>
        <v>440</v>
      </c>
      <c r="J30" s="28">
        <v>196</v>
      </c>
      <c r="K30" s="28">
        <v>244</v>
      </c>
      <c r="L30" s="44">
        <f t="shared" si="3"/>
        <v>139</v>
      </c>
      <c r="M30" s="28">
        <v>59</v>
      </c>
      <c r="N30" s="36">
        <v>80</v>
      </c>
      <c r="O30" s="89">
        <f t="shared" si="4"/>
        <v>-2</v>
      </c>
      <c r="P30" s="86">
        <f t="shared" si="4"/>
        <v>3</v>
      </c>
      <c r="Q30" s="101">
        <f t="shared" si="5"/>
        <v>579</v>
      </c>
    </row>
    <row r="31" spans="1:18" ht="27" customHeight="1">
      <c r="A31" s="1" t="s">
        <v>119</v>
      </c>
      <c r="B31" s="27">
        <f t="shared" si="0"/>
        <v>587</v>
      </c>
      <c r="C31" s="28">
        <v>388</v>
      </c>
      <c r="D31" s="28">
        <v>199</v>
      </c>
      <c r="E31" s="44">
        <f t="shared" si="1"/>
        <v>165</v>
      </c>
      <c r="F31" s="28">
        <v>83</v>
      </c>
      <c r="G31" s="36">
        <v>82</v>
      </c>
      <c r="H31" s="62" t="s">
        <v>115</v>
      </c>
      <c r="I31" s="27">
        <f t="shared" si="2"/>
        <v>589</v>
      </c>
      <c r="J31" s="28">
        <v>385</v>
      </c>
      <c r="K31" s="28">
        <v>204</v>
      </c>
      <c r="L31" s="44">
        <f t="shared" si="3"/>
        <v>166</v>
      </c>
      <c r="M31" s="28">
        <v>84</v>
      </c>
      <c r="N31" s="36">
        <v>82</v>
      </c>
      <c r="O31" s="89">
        <f t="shared" si="4"/>
        <v>-3</v>
      </c>
      <c r="P31" s="86">
        <f t="shared" si="4"/>
        <v>5</v>
      </c>
      <c r="Q31" s="101">
        <f t="shared" si="5"/>
        <v>755</v>
      </c>
    </row>
    <row r="32" spans="1:18" ht="27" customHeight="1">
      <c r="A32" s="1" t="s">
        <v>142</v>
      </c>
      <c r="B32" s="27">
        <f t="shared" si="0"/>
        <v>431</v>
      </c>
      <c r="C32" s="28">
        <v>123</v>
      </c>
      <c r="D32" s="28">
        <v>308</v>
      </c>
      <c r="E32" s="44">
        <f t="shared" si="1"/>
        <v>243</v>
      </c>
      <c r="F32" s="28">
        <v>94</v>
      </c>
      <c r="G32" s="36">
        <v>149</v>
      </c>
      <c r="H32" s="62" t="s">
        <v>142</v>
      </c>
      <c r="I32" s="27">
        <f t="shared" si="2"/>
        <v>441</v>
      </c>
      <c r="J32" s="28">
        <v>124</v>
      </c>
      <c r="K32" s="28">
        <v>317</v>
      </c>
      <c r="L32" s="44">
        <f t="shared" si="3"/>
        <v>246</v>
      </c>
      <c r="M32" s="28">
        <v>98</v>
      </c>
      <c r="N32" s="36">
        <v>148</v>
      </c>
      <c r="O32" s="89">
        <f t="shared" si="4"/>
        <v>1</v>
      </c>
      <c r="P32" s="86">
        <f t="shared" si="4"/>
        <v>9</v>
      </c>
      <c r="Q32" s="101">
        <f t="shared" si="5"/>
        <v>687</v>
      </c>
    </row>
    <row r="33" spans="1:17" ht="27" customHeight="1" thickBot="1">
      <c r="A33" s="28" t="s">
        <v>146</v>
      </c>
      <c r="B33" s="64">
        <f t="shared" si="0"/>
        <v>165</v>
      </c>
      <c r="C33" s="38">
        <v>61</v>
      </c>
      <c r="D33" s="38">
        <v>104</v>
      </c>
      <c r="E33" s="103">
        <f t="shared" si="1"/>
        <v>62</v>
      </c>
      <c r="F33" s="38">
        <v>23</v>
      </c>
      <c r="G33" s="39">
        <v>39</v>
      </c>
      <c r="H33" s="63" t="s">
        <v>146</v>
      </c>
      <c r="I33" s="64">
        <f t="shared" si="2"/>
        <v>160</v>
      </c>
      <c r="J33" s="38">
        <v>58</v>
      </c>
      <c r="K33" s="38">
        <v>102</v>
      </c>
      <c r="L33" s="103">
        <f t="shared" si="3"/>
        <v>60</v>
      </c>
      <c r="M33" s="38">
        <v>23</v>
      </c>
      <c r="N33" s="39">
        <v>37</v>
      </c>
      <c r="O33" s="89">
        <f t="shared" si="4"/>
        <v>-3</v>
      </c>
      <c r="P33" s="86">
        <f t="shared" si="4"/>
        <v>-2</v>
      </c>
      <c r="Q33" s="101">
        <f t="shared" si="5"/>
        <v>220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500-000000000000}">
  <dimension ref="A1:S35"/>
  <sheetViews>
    <sheetView topLeftCell="A14" workbookViewId="0">
      <selection activeCell="L6" sqref="L6:L34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204</v>
      </c>
      <c r="C3" s="200"/>
      <c r="D3" s="200"/>
      <c r="E3" s="200"/>
      <c r="F3" s="200"/>
      <c r="G3" s="172"/>
      <c r="H3" s="187" t="s">
        <v>27</v>
      </c>
      <c r="I3" s="191" t="s">
        <v>205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11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41073</v>
      </c>
      <c r="C5" s="44">
        <f>SUM(C6:C33)</f>
        <v>29697</v>
      </c>
      <c r="D5" s="44">
        <f>SUM(D6:D33)</f>
        <v>11376</v>
      </c>
      <c r="E5" s="44">
        <f>F5+G5</f>
        <v>13085</v>
      </c>
      <c r="F5" s="44">
        <f>SUM(F6:F33)</f>
        <v>7028</v>
      </c>
      <c r="G5" s="45">
        <f>SUM(G6:G33)</f>
        <v>6057</v>
      </c>
      <c r="H5" s="59" t="s">
        <v>26</v>
      </c>
      <c r="I5" s="27">
        <f>SUM(J5:K5)</f>
        <v>42263</v>
      </c>
      <c r="J5" s="44">
        <f>SUM(J6:J34)</f>
        <v>30638</v>
      </c>
      <c r="K5" s="44">
        <f>SUM(K6:K34)</f>
        <v>11625</v>
      </c>
      <c r="L5" s="44">
        <f>SUM(M5:N5)</f>
        <v>13367</v>
      </c>
      <c r="M5" s="44">
        <f>SUM(M6:M34)</f>
        <v>7159</v>
      </c>
      <c r="N5" s="45">
        <f>SUM(N6:N34)</f>
        <v>6208</v>
      </c>
      <c r="O5" s="33">
        <f>J5-C5</f>
        <v>941</v>
      </c>
      <c r="P5" s="25">
        <f>K5-D5</f>
        <v>249</v>
      </c>
      <c r="Q5" s="100">
        <f>I5+L5</f>
        <v>55630</v>
      </c>
      <c r="R5" s="67"/>
      <c r="S5" s="67"/>
    </row>
    <row r="6" spans="1:19" ht="24.95" customHeight="1">
      <c r="A6" s="1" t="s">
        <v>3</v>
      </c>
      <c r="B6" s="27">
        <f t="shared" ref="B6:B33" si="0">C6+D6</f>
        <v>2445</v>
      </c>
      <c r="C6" s="28">
        <v>1488</v>
      </c>
      <c r="D6" s="28">
        <v>957</v>
      </c>
      <c r="E6" s="44">
        <f t="shared" ref="E6:E33" si="1">F6+G6</f>
        <v>545</v>
      </c>
      <c r="F6" s="28">
        <v>262</v>
      </c>
      <c r="G6" s="36">
        <v>283</v>
      </c>
      <c r="H6" s="61" t="s">
        <v>3</v>
      </c>
      <c r="I6" s="27">
        <f>SUM(J6:K6)</f>
        <v>2520</v>
      </c>
      <c r="J6" s="28">
        <v>1536</v>
      </c>
      <c r="K6" s="28">
        <v>984</v>
      </c>
      <c r="L6" s="44">
        <f>SUM(M6:N6)</f>
        <v>566</v>
      </c>
      <c r="M6" s="28">
        <v>271</v>
      </c>
      <c r="N6" s="36">
        <v>295</v>
      </c>
      <c r="O6" s="89">
        <f t="shared" ref="O6:P33" si="2">J6-C6</f>
        <v>48</v>
      </c>
      <c r="P6" s="86">
        <f t="shared" si="2"/>
        <v>27</v>
      </c>
      <c r="Q6" s="101">
        <f>I6+L6</f>
        <v>3086</v>
      </c>
    </row>
    <row r="7" spans="1:19" ht="24.95" customHeight="1">
      <c r="A7" s="1" t="s">
        <v>4</v>
      </c>
      <c r="B7" s="27">
        <f t="shared" si="0"/>
        <v>2662</v>
      </c>
      <c r="C7" s="28">
        <v>2018</v>
      </c>
      <c r="D7" s="28">
        <v>644</v>
      </c>
      <c r="E7" s="44">
        <f t="shared" si="1"/>
        <v>1207</v>
      </c>
      <c r="F7" s="28">
        <v>675</v>
      </c>
      <c r="G7" s="36">
        <v>532</v>
      </c>
      <c r="H7" s="61" t="s">
        <v>4</v>
      </c>
      <c r="I7" s="27">
        <f>SUM(J7:K7)</f>
        <v>2696</v>
      </c>
      <c r="J7" s="28">
        <v>2062</v>
      </c>
      <c r="K7" s="28">
        <v>634</v>
      </c>
      <c r="L7" s="44">
        <f t="shared" ref="L7:L34" si="3">SUM(M7:N7)</f>
        <v>1239</v>
      </c>
      <c r="M7" s="28">
        <v>690</v>
      </c>
      <c r="N7" s="36">
        <v>549</v>
      </c>
      <c r="O7" s="89">
        <f t="shared" si="2"/>
        <v>44</v>
      </c>
      <c r="P7" s="86">
        <f t="shared" si="2"/>
        <v>-10</v>
      </c>
      <c r="Q7" s="101">
        <f t="shared" ref="Q7:Q33" si="4">I7+L7</f>
        <v>3935</v>
      </c>
    </row>
    <row r="8" spans="1:19" ht="24.95" customHeight="1">
      <c r="A8" s="1" t="s">
        <v>5</v>
      </c>
      <c r="B8" s="27">
        <f t="shared" si="0"/>
        <v>8349</v>
      </c>
      <c r="C8" s="28">
        <v>5271</v>
      </c>
      <c r="D8" s="28">
        <v>3078</v>
      </c>
      <c r="E8" s="44">
        <f t="shared" si="1"/>
        <v>5156</v>
      </c>
      <c r="F8" s="28">
        <v>2714</v>
      </c>
      <c r="G8" s="36">
        <v>2442</v>
      </c>
      <c r="H8" s="61" t="s">
        <v>5</v>
      </c>
      <c r="I8" s="27">
        <f t="shared" ref="I8:I34" si="5">SUM(J8:K8)</f>
        <v>8552</v>
      </c>
      <c r="J8" s="28">
        <v>5423</v>
      </c>
      <c r="K8" s="28">
        <v>3129</v>
      </c>
      <c r="L8" s="44">
        <f t="shared" si="3"/>
        <v>5247</v>
      </c>
      <c r="M8" s="28">
        <v>2760</v>
      </c>
      <c r="N8" s="36">
        <v>2487</v>
      </c>
      <c r="O8" s="89">
        <f t="shared" si="2"/>
        <v>152</v>
      </c>
      <c r="P8" s="86">
        <f t="shared" si="2"/>
        <v>51</v>
      </c>
      <c r="Q8" s="101">
        <f t="shared" si="4"/>
        <v>13799</v>
      </c>
    </row>
    <row r="9" spans="1:19" ht="24.95" customHeight="1">
      <c r="A9" s="1" t="s">
        <v>61</v>
      </c>
      <c r="B9" s="27">
        <f t="shared" si="0"/>
        <v>3676</v>
      </c>
      <c r="C9" s="28">
        <v>2498</v>
      </c>
      <c r="D9" s="28">
        <v>1178</v>
      </c>
      <c r="E9" s="44">
        <f t="shared" si="1"/>
        <v>1517</v>
      </c>
      <c r="F9" s="28">
        <v>824</v>
      </c>
      <c r="G9" s="36">
        <v>693</v>
      </c>
      <c r="H9" s="61" t="s">
        <v>61</v>
      </c>
      <c r="I9" s="27">
        <f t="shared" si="5"/>
        <v>3779</v>
      </c>
      <c r="J9" s="28">
        <v>2579</v>
      </c>
      <c r="K9" s="28">
        <v>1200</v>
      </c>
      <c r="L9" s="44">
        <f t="shared" si="3"/>
        <v>1610</v>
      </c>
      <c r="M9" s="28">
        <v>874</v>
      </c>
      <c r="N9" s="36">
        <v>736</v>
      </c>
      <c r="O9" s="89">
        <f t="shared" si="2"/>
        <v>81</v>
      </c>
      <c r="P9" s="86">
        <f t="shared" si="2"/>
        <v>22</v>
      </c>
      <c r="Q9" s="101">
        <f t="shared" si="4"/>
        <v>5389</v>
      </c>
    </row>
    <row r="10" spans="1:19" ht="24.95" customHeight="1">
      <c r="A10" s="1" t="s">
        <v>6</v>
      </c>
      <c r="B10" s="27">
        <f t="shared" si="0"/>
        <v>109</v>
      </c>
      <c r="C10" s="28">
        <v>59</v>
      </c>
      <c r="D10" s="28">
        <v>50</v>
      </c>
      <c r="E10" s="44">
        <f t="shared" si="1"/>
        <v>59</v>
      </c>
      <c r="F10" s="28">
        <v>27</v>
      </c>
      <c r="G10" s="36">
        <v>32</v>
      </c>
      <c r="H10" s="61" t="s">
        <v>6</v>
      </c>
      <c r="I10" s="27">
        <f t="shared" si="5"/>
        <v>115</v>
      </c>
      <c r="J10" s="28">
        <v>67</v>
      </c>
      <c r="K10" s="28">
        <v>48</v>
      </c>
      <c r="L10" s="44">
        <f t="shared" si="3"/>
        <v>60</v>
      </c>
      <c r="M10" s="28">
        <v>28</v>
      </c>
      <c r="N10" s="36">
        <v>32</v>
      </c>
      <c r="O10" s="89">
        <f t="shared" si="2"/>
        <v>8</v>
      </c>
      <c r="P10" s="86">
        <f t="shared" si="2"/>
        <v>-2</v>
      </c>
      <c r="Q10" s="101">
        <f t="shared" si="4"/>
        <v>175</v>
      </c>
    </row>
    <row r="11" spans="1:19" ht="24.95" customHeight="1">
      <c r="A11" s="1" t="s">
        <v>7</v>
      </c>
      <c r="B11" s="27">
        <f t="shared" si="0"/>
        <v>527</v>
      </c>
      <c r="C11" s="28">
        <v>410</v>
      </c>
      <c r="D11" s="28">
        <v>117</v>
      </c>
      <c r="E11" s="44">
        <f t="shared" si="1"/>
        <v>66</v>
      </c>
      <c r="F11" s="28">
        <v>38</v>
      </c>
      <c r="G11" s="36">
        <v>28</v>
      </c>
      <c r="H11" s="61" t="s">
        <v>7</v>
      </c>
      <c r="I11" s="27">
        <f t="shared" si="5"/>
        <v>560</v>
      </c>
      <c r="J11" s="28">
        <v>439</v>
      </c>
      <c r="K11" s="28">
        <v>121</v>
      </c>
      <c r="L11" s="44">
        <f t="shared" si="3"/>
        <v>69</v>
      </c>
      <c r="M11" s="28">
        <v>40</v>
      </c>
      <c r="N11" s="36">
        <v>29</v>
      </c>
      <c r="O11" s="89">
        <f t="shared" si="2"/>
        <v>29</v>
      </c>
      <c r="P11" s="86">
        <f t="shared" si="2"/>
        <v>4</v>
      </c>
      <c r="Q11" s="101">
        <f t="shared" si="4"/>
        <v>629</v>
      </c>
    </row>
    <row r="12" spans="1:19" ht="24.95" customHeight="1">
      <c r="A12" s="1" t="s">
        <v>8</v>
      </c>
      <c r="B12" s="27">
        <f t="shared" si="0"/>
        <v>2436</v>
      </c>
      <c r="C12" s="28">
        <v>2245</v>
      </c>
      <c r="D12" s="28">
        <v>191</v>
      </c>
      <c r="E12" s="44">
        <f t="shared" si="1"/>
        <v>291</v>
      </c>
      <c r="F12" s="28">
        <v>205</v>
      </c>
      <c r="G12" s="36">
        <v>86</v>
      </c>
      <c r="H12" s="61" t="s">
        <v>8</v>
      </c>
      <c r="I12" s="27">
        <f t="shared" si="5"/>
        <v>2506</v>
      </c>
      <c r="J12" s="28">
        <v>2316</v>
      </c>
      <c r="K12" s="28">
        <v>190</v>
      </c>
      <c r="L12" s="44">
        <f t="shared" si="3"/>
        <v>290</v>
      </c>
      <c r="M12" s="28">
        <v>202</v>
      </c>
      <c r="N12" s="36">
        <v>88</v>
      </c>
      <c r="O12" s="89">
        <f t="shared" si="2"/>
        <v>71</v>
      </c>
      <c r="P12" s="86">
        <f t="shared" si="2"/>
        <v>-1</v>
      </c>
      <c r="Q12" s="101">
        <f t="shared" si="4"/>
        <v>2796</v>
      </c>
    </row>
    <row r="13" spans="1:19" ht="24.95" customHeight="1">
      <c r="A13" s="1" t="s">
        <v>9</v>
      </c>
      <c r="B13" s="27">
        <f t="shared" si="0"/>
        <v>1281</v>
      </c>
      <c r="C13" s="28">
        <v>1017</v>
      </c>
      <c r="D13" s="28">
        <v>264</v>
      </c>
      <c r="E13" s="44">
        <f t="shared" si="1"/>
        <v>341</v>
      </c>
      <c r="F13" s="28">
        <v>197</v>
      </c>
      <c r="G13" s="36">
        <v>144</v>
      </c>
      <c r="H13" s="61" t="s">
        <v>9</v>
      </c>
      <c r="I13" s="27">
        <f t="shared" si="5"/>
        <v>1350</v>
      </c>
      <c r="J13" s="28">
        <v>1084</v>
      </c>
      <c r="K13" s="28">
        <v>266</v>
      </c>
      <c r="L13" s="44">
        <f t="shared" si="3"/>
        <v>345</v>
      </c>
      <c r="M13" s="28">
        <v>196</v>
      </c>
      <c r="N13" s="36">
        <v>149</v>
      </c>
      <c r="O13" s="89">
        <f t="shared" si="2"/>
        <v>67</v>
      </c>
      <c r="P13" s="86">
        <f t="shared" si="2"/>
        <v>2</v>
      </c>
      <c r="Q13" s="101">
        <f t="shared" si="4"/>
        <v>1695</v>
      </c>
    </row>
    <row r="14" spans="1:19" ht="24.95" customHeight="1">
      <c r="A14" s="1" t="s">
        <v>10</v>
      </c>
      <c r="B14" s="27">
        <f t="shared" si="0"/>
        <v>1212</v>
      </c>
      <c r="C14" s="28">
        <v>1089</v>
      </c>
      <c r="D14" s="28">
        <v>123</v>
      </c>
      <c r="E14" s="44">
        <f t="shared" si="1"/>
        <v>134</v>
      </c>
      <c r="F14" s="28">
        <v>84</v>
      </c>
      <c r="G14" s="36">
        <v>50</v>
      </c>
      <c r="H14" s="61" t="s">
        <v>10</v>
      </c>
      <c r="I14" s="27">
        <f t="shared" si="5"/>
        <v>1272</v>
      </c>
      <c r="J14" s="28">
        <v>1141</v>
      </c>
      <c r="K14" s="28">
        <v>131</v>
      </c>
      <c r="L14" s="44">
        <f t="shared" si="3"/>
        <v>140</v>
      </c>
      <c r="M14" s="28">
        <v>88</v>
      </c>
      <c r="N14" s="36">
        <v>52</v>
      </c>
      <c r="O14" s="89">
        <f t="shared" si="2"/>
        <v>52</v>
      </c>
      <c r="P14" s="86">
        <f t="shared" si="2"/>
        <v>8</v>
      </c>
      <c r="Q14" s="101">
        <f t="shared" si="4"/>
        <v>1412</v>
      </c>
    </row>
    <row r="15" spans="1:19" ht="24.95" customHeight="1">
      <c r="A15" s="1" t="s">
        <v>11</v>
      </c>
      <c r="B15" s="27">
        <f t="shared" si="0"/>
        <v>4138</v>
      </c>
      <c r="C15" s="28">
        <v>3550</v>
      </c>
      <c r="D15" s="28">
        <v>588</v>
      </c>
      <c r="E15" s="44">
        <f t="shared" si="1"/>
        <v>390</v>
      </c>
      <c r="F15" s="28">
        <v>260</v>
      </c>
      <c r="G15" s="36">
        <v>130</v>
      </c>
      <c r="H15" s="61" t="s">
        <v>11</v>
      </c>
      <c r="I15" s="27">
        <f t="shared" si="5"/>
        <v>4264</v>
      </c>
      <c r="J15" s="28">
        <v>3669</v>
      </c>
      <c r="K15" s="28">
        <v>595</v>
      </c>
      <c r="L15" s="44">
        <f t="shared" si="3"/>
        <v>386</v>
      </c>
      <c r="M15" s="28">
        <v>255</v>
      </c>
      <c r="N15" s="36">
        <v>131</v>
      </c>
      <c r="O15" s="89">
        <f t="shared" si="2"/>
        <v>119</v>
      </c>
      <c r="P15" s="86">
        <f t="shared" si="2"/>
        <v>7</v>
      </c>
      <c r="Q15" s="101">
        <f t="shared" si="4"/>
        <v>4650</v>
      </c>
    </row>
    <row r="16" spans="1:19" ht="24.95" customHeight="1">
      <c r="A16" s="1" t="s">
        <v>12</v>
      </c>
      <c r="B16" s="27">
        <f t="shared" si="0"/>
        <v>3622</v>
      </c>
      <c r="C16" s="28">
        <v>3152</v>
      </c>
      <c r="D16" s="28">
        <v>470</v>
      </c>
      <c r="E16" s="44">
        <f t="shared" si="1"/>
        <v>606</v>
      </c>
      <c r="F16" s="28">
        <v>399</v>
      </c>
      <c r="G16" s="36">
        <v>207</v>
      </c>
      <c r="H16" s="61" t="s">
        <v>12</v>
      </c>
      <c r="I16" s="27">
        <f t="shared" si="5"/>
        <v>3791</v>
      </c>
      <c r="J16" s="28">
        <v>3287</v>
      </c>
      <c r="K16" s="28">
        <v>504</v>
      </c>
      <c r="L16" s="44">
        <f t="shared" si="3"/>
        <v>596</v>
      </c>
      <c r="M16" s="28">
        <v>387</v>
      </c>
      <c r="N16" s="36">
        <v>209</v>
      </c>
      <c r="O16" s="89">
        <f t="shared" si="2"/>
        <v>135</v>
      </c>
      <c r="P16" s="86">
        <f t="shared" si="2"/>
        <v>34</v>
      </c>
      <c r="Q16" s="101">
        <f t="shared" si="4"/>
        <v>4387</v>
      </c>
    </row>
    <row r="17" spans="1:18" ht="24.95" customHeight="1">
      <c r="A17" s="1" t="s">
        <v>13</v>
      </c>
      <c r="B17" s="27">
        <f t="shared" si="0"/>
        <v>2043</v>
      </c>
      <c r="C17" s="28">
        <v>1847</v>
      </c>
      <c r="D17" s="28">
        <v>196</v>
      </c>
      <c r="E17" s="44">
        <f t="shared" si="1"/>
        <v>136</v>
      </c>
      <c r="F17" s="28">
        <v>98</v>
      </c>
      <c r="G17" s="36">
        <v>38</v>
      </c>
      <c r="H17" s="61" t="s">
        <v>13</v>
      </c>
      <c r="I17" s="27">
        <f t="shared" si="5"/>
        <v>2141</v>
      </c>
      <c r="J17" s="28">
        <v>1944</v>
      </c>
      <c r="K17" s="28">
        <v>197</v>
      </c>
      <c r="L17" s="44">
        <f t="shared" si="3"/>
        <v>137</v>
      </c>
      <c r="M17" s="28">
        <v>100</v>
      </c>
      <c r="N17" s="36">
        <v>37</v>
      </c>
      <c r="O17" s="89">
        <f t="shared" si="2"/>
        <v>97</v>
      </c>
      <c r="P17" s="86">
        <f t="shared" si="2"/>
        <v>1</v>
      </c>
      <c r="Q17" s="101">
        <f t="shared" si="4"/>
        <v>2278</v>
      </c>
    </row>
    <row r="18" spans="1:18" ht="24.95" customHeight="1">
      <c r="A18" s="1" t="s">
        <v>116</v>
      </c>
      <c r="B18" s="27">
        <f t="shared" si="0"/>
        <v>185</v>
      </c>
      <c r="C18" s="28">
        <v>84</v>
      </c>
      <c r="D18" s="28">
        <v>101</v>
      </c>
      <c r="E18" s="44">
        <f t="shared" si="1"/>
        <v>60</v>
      </c>
      <c r="F18" s="28">
        <v>24</v>
      </c>
      <c r="G18" s="36">
        <v>36</v>
      </c>
      <c r="H18" s="61" t="s">
        <v>116</v>
      </c>
      <c r="I18" s="27">
        <f t="shared" si="5"/>
        <v>178</v>
      </c>
      <c r="J18" s="28">
        <v>81</v>
      </c>
      <c r="K18" s="28">
        <v>97</v>
      </c>
      <c r="L18" s="44">
        <f t="shared" si="3"/>
        <v>63</v>
      </c>
      <c r="M18" s="28">
        <v>24</v>
      </c>
      <c r="N18" s="36">
        <v>39</v>
      </c>
      <c r="O18" s="89">
        <f t="shared" si="2"/>
        <v>-3</v>
      </c>
      <c r="P18" s="86">
        <f t="shared" si="2"/>
        <v>-4</v>
      </c>
      <c r="Q18" s="101">
        <f t="shared" si="4"/>
        <v>241</v>
      </c>
    </row>
    <row r="19" spans="1:18" ht="24.95" customHeight="1">
      <c r="A19" s="1" t="s">
        <v>14</v>
      </c>
      <c r="B19" s="27">
        <f t="shared" si="0"/>
        <v>2421</v>
      </c>
      <c r="C19" s="28">
        <v>1991</v>
      </c>
      <c r="D19" s="28">
        <v>430</v>
      </c>
      <c r="E19" s="44">
        <f t="shared" si="1"/>
        <v>144</v>
      </c>
      <c r="F19" s="28">
        <v>90</v>
      </c>
      <c r="G19" s="36">
        <v>54</v>
      </c>
      <c r="H19" s="61" t="s">
        <v>14</v>
      </c>
      <c r="I19" s="27">
        <f t="shared" si="5"/>
        <v>2488</v>
      </c>
      <c r="J19" s="28">
        <v>2016</v>
      </c>
      <c r="K19" s="28">
        <v>472</v>
      </c>
      <c r="L19" s="44">
        <f t="shared" si="3"/>
        <v>150</v>
      </c>
      <c r="M19" s="28">
        <v>96</v>
      </c>
      <c r="N19" s="36">
        <v>54</v>
      </c>
      <c r="O19" s="89">
        <f t="shared" si="2"/>
        <v>25</v>
      </c>
      <c r="P19" s="86">
        <f t="shared" si="2"/>
        <v>42</v>
      </c>
      <c r="Q19" s="101">
        <f t="shared" si="4"/>
        <v>2638</v>
      </c>
      <c r="R19" s="21"/>
    </row>
    <row r="20" spans="1:18" ht="24.95" customHeight="1">
      <c r="A20" s="1" t="s">
        <v>17</v>
      </c>
      <c r="B20" s="27">
        <f t="shared" si="0"/>
        <v>1001</v>
      </c>
      <c r="C20" s="28">
        <v>496</v>
      </c>
      <c r="D20" s="28">
        <v>505</v>
      </c>
      <c r="E20" s="44">
        <f t="shared" si="1"/>
        <v>591</v>
      </c>
      <c r="F20" s="28">
        <v>324</v>
      </c>
      <c r="G20" s="36">
        <v>267</v>
      </c>
      <c r="H20" s="61" t="s">
        <v>17</v>
      </c>
      <c r="I20" s="27">
        <f t="shared" si="5"/>
        <v>1036</v>
      </c>
      <c r="J20" s="28">
        <v>520</v>
      </c>
      <c r="K20" s="28">
        <v>516</v>
      </c>
      <c r="L20" s="44">
        <f t="shared" si="3"/>
        <v>602</v>
      </c>
      <c r="M20" s="28">
        <v>323</v>
      </c>
      <c r="N20" s="36">
        <v>279</v>
      </c>
      <c r="O20" s="89">
        <f t="shared" si="2"/>
        <v>24</v>
      </c>
      <c r="P20" s="86">
        <f t="shared" si="2"/>
        <v>11</v>
      </c>
      <c r="Q20" s="101">
        <f t="shared" si="4"/>
        <v>1638</v>
      </c>
    </row>
    <row r="21" spans="1:18" ht="24.95" customHeight="1">
      <c r="A21" s="1" t="s">
        <v>18</v>
      </c>
      <c r="B21" s="27">
        <f t="shared" si="0"/>
        <v>491</v>
      </c>
      <c r="C21" s="28">
        <v>223</v>
      </c>
      <c r="D21" s="28">
        <v>268</v>
      </c>
      <c r="E21" s="44">
        <f t="shared" si="1"/>
        <v>282</v>
      </c>
      <c r="F21" s="28">
        <v>129</v>
      </c>
      <c r="G21" s="36">
        <v>153</v>
      </c>
      <c r="H21" s="61" t="s">
        <v>18</v>
      </c>
      <c r="I21" s="27">
        <f t="shared" si="5"/>
        <v>482</v>
      </c>
      <c r="J21" s="28">
        <v>216</v>
      </c>
      <c r="K21" s="28">
        <v>266</v>
      </c>
      <c r="L21" s="44">
        <f t="shared" si="3"/>
        <v>287</v>
      </c>
      <c r="M21" s="28">
        <v>134</v>
      </c>
      <c r="N21" s="36">
        <v>153</v>
      </c>
      <c r="O21" s="89">
        <f t="shared" si="2"/>
        <v>-7</v>
      </c>
      <c r="P21" s="86">
        <f t="shared" si="2"/>
        <v>-2</v>
      </c>
      <c r="Q21" s="101">
        <f t="shared" si="4"/>
        <v>769</v>
      </c>
    </row>
    <row r="22" spans="1:18" ht="24.95" customHeight="1">
      <c r="A22" s="1" t="s">
        <v>19</v>
      </c>
      <c r="B22" s="27">
        <f t="shared" si="0"/>
        <v>200</v>
      </c>
      <c r="C22" s="28">
        <v>82</v>
      </c>
      <c r="D22" s="28">
        <v>118</v>
      </c>
      <c r="E22" s="44">
        <f t="shared" si="1"/>
        <v>135</v>
      </c>
      <c r="F22" s="28">
        <v>54</v>
      </c>
      <c r="G22" s="36">
        <v>81</v>
      </c>
      <c r="H22" s="61" t="s">
        <v>19</v>
      </c>
      <c r="I22" s="27">
        <f t="shared" si="5"/>
        <v>193</v>
      </c>
      <c r="J22" s="28">
        <v>82</v>
      </c>
      <c r="K22" s="28">
        <v>111</v>
      </c>
      <c r="L22" s="44">
        <f t="shared" si="3"/>
        <v>133</v>
      </c>
      <c r="M22" s="28">
        <v>55</v>
      </c>
      <c r="N22" s="36">
        <v>78</v>
      </c>
      <c r="O22" s="89">
        <f t="shared" si="2"/>
        <v>0</v>
      </c>
      <c r="P22" s="86">
        <f t="shared" si="2"/>
        <v>-7</v>
      </c>
      <c r="Q22" s="101">
        <f t="shared" si="4"/>
        <v>326</v>
      </c>
    </row>
    <row r="23" spans="1:18" ht="24.95" customHeight="1">
      <c r="A23" s="1" t="s">
        <v>20</v>
      </c>
      <c r="B23" s="27">
        <f t="shared" si="0"/>
        <v>283</v>
      </c>
      <c r="C23" s="28">
        <v>163</v>
      </c>
      <c r="D23" s="28">
        <v>120</v>
      </c>
      <c r="E23" s="44">
        <f t="shared" si="1"/>
        <v>75</v>
      </c>
      <c r="F23" s="28">
        <v>34</v>
      </c>
      <c r="G23" s="36">
        <v>41</v>
      </c>
      <c r="H23" s="61" t="s">
        <v>20</v>
      </c>
      <c r="I23" s="27">
        <f t="shared" si="5"/>
        <v>287</v>
      </c>
      <c r="J23" s="28">
        <v>167</v>
      </c>
      <c r="K23" s="28">
        <v>120</v>
      </c>
      <c r="L23" s="44">
        <f t="shared" si="3"/>
        <v>79</v>
      </c>
      <c r="M23" s="28">
        <v>34</v>
      </c>
      <c r="N23" s="36">
        <v>45</v>
      </c>
      <c r="O23" s="89">
        <f t="shared" si="2"/>
        <v>4</v>
      </c>
      <c r="P23" s="86">
        <f t="shared" si="2"/>
        <v>0</v>
      </c>
      <c r="Q23" s="101">
        <f t="shared" si="4"/>
        <v>366</v>
      </c>
    </row>
    <row r="24" spans="1:18" ht="24.95" customHeight="1">
      <c r="A24" s="1" t="s">
        <v>21</v>
      </c>
      <c r="B24" s="27">
        <f t="shared" si="0"/>
        <v>246</v>
      </c>
      <c r="C24" s="28">
        <v>132</v>
      </c>
      <c r="D24" s="28">
        <v>114</v>
      </c>
      <c r="E24" s="44">
        <f t="shared" si="1"/>
        <v>70</v>
      </c>
      <c r="F24" s="28">
        <v>29</v>
      </c>
      <c r="G24" s="36">
        <v>41</v>
      </c>
      <c r="H24" s="61" t="s">
        <v>21</v>
      </c>
      <c r="I24" s="27">
        <f t="shared" si="5"/>
        <v>260</v>
      </c>
      <c r="J24" s="28">
        <v>134</v>
      </c>
      <c r="K24" s="28">
        <v>126</v>
      </c>
      <c r="L24" s="44">
        <f t="shared" si="3"/>
        <v>70</v>
      </c>
      <c r="M24" s="28">
        <v>28</v>
      </c>
      <c r="N24" s="36">
        <v>42</v>
      </c>
      <c r="O24" s="89">
        <f t="shared" si="2"/>
        <v>2</v>
      </c>
      <c r="P24" s="86">
        <f t="shared" si="2"/>
        <v>12</v>
      </c>
      <c r="Q24" s="101">
        <f t="shared" si="4"/>
        <v>330</v>
      </c>
    </row>
    <row r="25" spans="1:18" ht="24.95" customHeight="1">
      <c r="A25" s="1" t="s">
        <v>22</v>
      </c>
      <c r="B25" s="27">
        <f t="shared" si="0"/>
        <v>774</v>
      </c>
      <c r="C25" s="28">
        <v>478</v>
      </c>
      <c r="D25" s="28">
        <v>296</v>
      </c>
      <c r="E25" s="44">
        <f t="shared" si="1"/>
        <v>207</v>
      </c>
      <c r="F25" s="28">
        <v>106</v>
      </c>
      <c r="G25" s="36">
        <v>101</v>
      </c>
      <c r="H25" s="61" t="s">
        <v>22</v>
      </c>
      <c r="I25" s="27">
        <f t="shared" si="5"/>
        <v>791</v>
      </c>
      <c r="J25" s="28">
        <v>485</v>
      </c>
      <c r="K25" s="28">
        <v>306</v>
      </c>
      <c r="L25" s="44">
        <f t="shared" si="3"/>
        <v>206</v>
      </c>
      <c r="M25" s="28">
        <v>104</v>
      </c>
      <c r="N25" s="36">
        <v>102</v>
      </c>
      <c r="O25" s="89">
        <f t="shared" si="2"/>
        <v>7</v>
      </c>
      <c r="P25" s="86">
        <f t="shared" si="2"/>
        <v>10</v>
      </c>
      <c r="Q25" s="101">
        <f t="shared" si="4"/>
        <v>997</v>
      </c>
    </row>
    <row r="26" spans="1:18" ht="24.95" customHeight="1">
      <c r="A26" s="1" t="s">
        <v>23</v>
      </c>
      <c r="B26" s="27">
        <f t="shared" si="0"/>
        <v>782</v>
      </c>
      <c r="C26" s="28">
        <v>429</v>
      </c>
      <c r="D26" s="28">
        <v>353</v>
      </c>
      <c r="E26" s="44">
        <f t="shared" si="1"/>
        <v>171</v>
      </c>
      <c r="F26" s="28">
        <v>79</v>
      </c>
      <c r="G26" s="36">
        <v>92</v>
      </c>
      <c r="H26" s="61" t="s">
        <v>23</v>
      </c>
      <c r="I26" s="27">
        <f t="shared" si="5"/>
        <v>793</v>
      </c>
      <c r="J26" s="28">
        <v>434</v>
      </c>
      <c r="K26" s="28">
        <v>359</v>
      </c>
      <c r="L26" s="44">
        <f t="shared" si="3"/>
        <v>172</v>
      </c>
      <c r="M26" s="28">
        <v>81</v>
      </c>
      <c r="N26" s="36">
        <v>91</v>
      </c>
      <c r="O26" s="89">
        <f t="shared" si="2"/>
        <v>5</v>
      </c>
      <c r="P26" s="86">
        <f t="shared" si="2"/>
        <v>6</v>
      </c>
      <c r="Q26" s="101">
        <f t="shared" si="4"/>
        <v>965</v>
      </c>
    </row>
    <row r="27" spans="1:18" ht="24.95" customHeight="1">
      <c r="A27" s="1" t="s">
        <v>24</v>
      </c>
      <c r="B27" s="27">
        <f t="shared" si="0"/>
        <v>204</v>
      </c>
      <c r="C27" s="28">
        <v>84</v>
      </c>
      <c r="D27" s="28">
        <v>120</v>
      </c>
      <c r="E27" s="44">
        <f t="shared" si="1"/>
        <v>85</v>
      </c>
      <c r="F27" s="28">
        <v>30</v>
      </c>
      <c r="G27" s="36">
        <v>55</v>
      </c>
      <c r="H27" s="61" t="s">
        <v>24</v>
      </c>
      <c r="I27" s="27">
        <f t="shared" si="5"/>
        <v>199</v>
      </c>
      <c r="J27" s="28">
        <v>79</v>
      </c>
      <c r="K27" s="28">
        <v>120</v>
      </c>
      <c r="L27" s="44">
        <f t="shared" si="3"/>
        <v>83</v>
      </c>
      <c r="M27" s="28">
        <v>32</v>
      </c>
      <c r="N27" s="36">
        <v>51</v>
      </c>
      <c r="O27" s="89">
        <f t="shared" si="2"/>
        <v>-5</v>
      </c>
      <c r="P27" s="86">
        <f t="shared" si="2"/>
        <v>0</v>
      </c>
      <c r="Q27" s="101">
        <f t="shared" si="4"/>
        <v>282</v>
      </c>
    </row>
    <row r="28" spans="1:18" ht="24.95" customHeight="1">
      <c r="A28" s="1" t="s">
        <v>25</v>
      </c>
      <c r="B28" s="27">
        <f t="shared" si="0"/>
        <v>247</v>
      </c>
      <c r="C28" s="28">
        <v>78</v>
      </c>
      <c r="D28" s="28">
        <v>169</v>
      </c>
      <c r="E28" s="44">
        <f t="shared" si="1"/>
        <v>100</v>
      </c>
      <c r="F28" s="28">
        <v>42</v>
      </c>
      <c r="G28" s="36">
        <v>58</v>
      </c>
      <c r="H28" s="61" t="s">
        <v>25</v>
      </c>
      <c r="I28" s="27">
        <f t="shared" si="5"/>
        <v>249</v>
      </c>
      <c r="J28" s="28">
        <v>78</v>
      </c>
      <c r="K28" s="28">
        <v>171</v>
      </c>
      <c r="L28" s="44">
        <f t="shared" si="3"/>
        <v>97</v>
      </c>
      <c r="M28" s="28">
        <v>41</v>
      </c>
      <c r="N28" s="36">
        <v>56</v>
      </c>
      <c r="O28" s="89">
        <f t="shared" si="2"/>
        <v>0</v>
      </c>
      <c r="P28" s="86">
        <f t="shared" si="2"/>
        <v>2</v>
      </c>
      <c r="Q28" s="101">
        <f t="shared" si="4"/>
        <v>346</v>
      </c>
    </row>
    <row r="29" spans="1:18" ht="24.95" customHeight="1">
      <c r="A29" s="1" t="s">
        <v>67</v>
      </c>
      <c r="B29" s="27">
        <f t="shared" si="0"/>
        <v>117</v>
      </c>
      <c r="C29" s="28">
        <v>43</v>
      </c>
      <c r="D29" s="28">
        <v>74</v>
      </c>
      <c r="E29" s="44">
        <f t="shared" si="1"/>
        <v>113</v>
      </c>
      <c r="F29" s="28">
        <v>48</v>
      </c>
      <c r="G29" s="36">
        <v>65</v>
      </c>
      <c r="H29" s="61" t="s">
        <v>67</v>
      </c>
      <c r="I29" s="27">
        <f t="shared" si="5"/>
        <v>125</v>
      </c>
      <c r="J29" s="28">
        <v>45</v>
      </c>
      <c r="K29" s="28">
        <v>80</v>
      </c>
      <c r="L29" s="44">
        <f t="shared" si="3"/>
        <v>122</v>
      </c>
      <c r="M29" s="28">
        <v>52</v>
      </c>
      <c r="N29" s="36">
        <v>70</v>
      </c>
      <c r="O29" s="89">
        <f t="shared" si="2"/>
        <v>2</v>
      </c>
      <c r="P29" s="86">
        <f t="shared" si="2"/>
        <v>6</v>
      </c>
      <c r="Q29" s="101">
        <f t="shared" si="4"/>
        <v>247</v>
      </c>
    </row>
    <row r="30" spans="1:18" ht="27" customHeight="1">
      <c r="A30" s="1" t="s">
        <v>118</v>
      </c>
      <c r="B30" s="27">
        <f t="shared" si="0"/>
        <v>439</v>
      </c>
      <c r="C30" s="28">
        <v>198</v>
      </c>
      <c r="D30" s="28">
        <v>241</v>
      </c>
      <c r="E30" s="44">
        <f t="shared" si="1"/>
        <v>134</v>
      </c>
      <c r="F30" s="28">
        <v>56</v>
      </c>
      <c r="G30" s="36">
        <v>78</v>
      </c>
      <c r="H30" s="62" t="s">
        <v>114</v>
      </c>
      <c r="I30" s="27">
        <f t="shared" si="5"/>
        <v>445</v>
      </c>
      <c r="J30" s="28">
        <v>198</v>
      </c>
      <c r="K30" s="28">
        <v>247</v>
      </c>
      <c r="L30" s="44">
        <f t="shared" si="3"/>
        <v>139</v>
      </c>
      <c r="M30" s="28">
        <v>58</v>
      </c>
      <c r="N30" s="36">
        <v>81</v>
      </c>
      <c r="O30" s="89">
        <f t="shared" si="2"/>
        <v>0</v>
      </c>
      <c r="P30" s="86">
        <f t="shared" si="2"/>
        <v>6</v>
      </c>
      <c r="Q30" s="101">
        <f t="shared" si="4"/>
        <v>584</v>
      </c>
    </row>
    <row r="31" spans="1:18" ht="27" customHeight="1">
      <c r="A31" s="1" t="s">
        <v>119</v>
      </c>
      <c r="B31" s="27">
        <f t="shared" si="0"/>
        <v>587</v>
      </c>
      <c r="C31" s="28">
        <v>388</v>
      </c>
      <c r="D31" s="28">
        <v>199</v>
      </c>
      <c r="E31" s="44">
        <f t="shared" si="1"/>
        <v>165</v>
      </c>
      <c r="F31" s="28">
        <v>83</v>
      </c>
      <c r="G31" s="36">
        <v>82</v>
      </c>
      <c r="H31" s="62" t="s">
        <v>115</v>
      </c>
      <c r="I31" s="27">
        <f t="shared" si="5"/>
        <v>591</v>
      </c>
      <c r="J31" s="28">
        <v>380</v>
      </c>
      <c r="K31" s="28">
        <v>211</v>
      </c>
      <c r="L31" s="44">
        <f t="shared" si="3"/>
        <v>170</v>
      </c>
      <c r="M31" s="28">
        <v>84</v>
      </c>
      <c r="N31" s="36">
        <v>86</v>
      </c>
      <c r="O31" s="89">
        <f t="shared" si="2"/>
        <v>-8</v>
      </c>
      <c r="P31" s="86">
        <f t="shared" si="2"/>
        <v>12</v>
      </c>
      <c r="Q31" s="101">
        <f t="shared" si="4"/>
        <v>761</v>
      </c>
    </row>
    <row r="32" spans="1:18" ht="27" customHeight="1">
      <c r="A32" s="1" t="s">
        <v>142</v>
      </c>
      <c r="B32" s="27">
        <f t="shared" si="0"/>
        <v>431</v>
      </c>
      <c r="C32" s="28">
        <v>123</v>
      </c>
      <c r="D32" s="28">
        <v>308</v>
      </c>
      <c r="E32" s="44">
        <f t="shared" si="1"/>
        <v>243</v>
      </c>
      <c r="F32" s="28">
        <v>94</v>
      </c>
      <c r="G32" s="36">
        <v>149</v>
      </c>
      <c r="H32" s="62" t="s">
        <v>142</v>
      </c>
      <c r="I32" s="27">
        <f t="shared" si="5"/>
        <v>440</v>
      </c>
      <c r="J32" s="28">
        <v>119</v>
      </c>
      <c r="K32" s="28">
        <v>321</v>
      </c>
      <c r="L32" s="44">
        <f t="shared" si="3"/>
        <v>244</v>
      </c>
      <c r="M32" s="28">
        <v>98</v>
      </c>
      <c r="N32" s="36">
        <v>146</v>
      </c>
      <c r="O32" s="89">
        <f t="shared" si="2"/>
        <v>-4</v>
      </c>
      <c r="P32" s="86">
        <f t="shared" si="2"/>
        <v>13</v>
      </c>
      <c r="Q32" s="101">
        <f t="shared" si="4"/>
        <v>684</v>
      </c>
    </row>
    <row r="33" spans="1:17" ht="27" customHeight="1">
      <c r="A33" s="28" t="s">
        <v>146</v>
      </c>
      <c r="B33" s="27">
        <f t="shared" si="0"/>
        <v>165</v>
      </c>
      <c r="C33" s="28">
        <v>61</v>
      </c>
      <c r="D33" s="28">
        <v>104</v>
      </c>
      <c r="E33" s="44">
        <f t="shared" si="1"/>
        <v>62</v>
      </c>
      <c r="F33" s="28">
        <v>23</v>
      </c>
      <c r="G33" s="36">
        <v>39</v>
      </c>
      <c r="H33" s="62" t="s">
        <v>146</v>
      </c>
      <c r="I33" s="27">
        <f t="shared" si="5"/>
        <v>154</v>
      </c>
      <c r="J33" s="28">
        <v>56</v>
      </c>
      <c r="K33" s="28">
        <v>98</v>
      </c>
      <c r="L33" s="44">
        <f t="shared" si="3"/>
        <v>59</v>
      </c>
      <c r="M33" s="28">
        <v>22</v>
      </c>
      <c r="N33" s="36">
        <v>37</v>
      </c>
      <c r="O33" s="89">
        <f t="shared" si="2"/>
        <v>-5</v>
      </c>
      <c r="P33" s="86">
        <f t="shared" si="2"/>
        <v>-6</v>
      </c>
      <c r="Q33" s="101">
        <f t="shared" si="4"/>
        <v>213</v>
      </c>
    </row>
    <row r="34" spans="1:17" ht="27" customHeight="1" thickBot="1">
      <c r="A34" s="28" t="s">
        <v>206</v>
      </c>
      <c r="B34" s="113">
        <v>0</v>
      </c>
      <c r="C34" s="114">
        <v>0</v>
      </c>
      <c r="D34" s="114">
        <v>0</v>
      </c>
      <c r="E34" s="115">
        <v>0</v>
      </c>
      <c r="F34" s="114">
        <v>0</v>
      </c>
      <c r="G34" s="116">
        <v>0</v>
      </c>
      <c r="H34" s="117" t="s">
        <v>206</v>
      </c>
      <c r="I34" s="64">
        <f t="shared" si="5"/>
        <v>6</v>
      </c>
      <c r="J34" s="38">
        <v>1</v>
      </c>
      <c r="K34" s="38">
        <v>5</v>
      </c>
      <c r="L34" s="103">
        <f t="shared" si="3"/>
        <v>6</v>
      </c>
      <c r="M34" s="114">
        <v>2</v>
      </c>
      <c r="N34" s="116">
        <v>4</v>
      </c>
      <c r="O34" s="89">
        <f t="shared" ref="O34" si="6">J34-C34</f>
        <v>1</v>
      </c>
      <c r="P34" s="86">
        <f t="shared" ref="P34" si="7">K34-D34</f>
        <v>5</v>
      </c>
      <c r="Q34" s="101">
        <f t="shared" ref="Q34" si="8">I34+L34</f>
        <v>12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600-000000000000}">
  <dimension ref="A1:S35"/>
  <sheetViews>
    <sheetView topLeftCell="A19" workbookViewId="0">
      <selection activeCell="L6" sqref="L6:L34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205</v>
      </c>
      <c r="C3" s="200"/>
      <c r="D3" s="200"/>
      <c r="E3" s="200"/>
      <c r="F3" s="200"/>
      <c r="G3" s="172"/>
      <c r="H3" s="187" t="s">
        <v>27</v>
      </c>
      <c r="I3" s="191" t="s">
        <v>207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12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42263</v>
      </c>
      <c r="C5" s="44">
        <f>SUM(C6:C34)</f>
        <v>30638</v>
      </c>
      <c r="D5" s="44">
        <f>SUM(D6:D34)</f>
        <v>11625</v>
      </c>
      <c r="E5" s="44">
        <f>SUM(F5:G5)</f>
        <v>13367</v>
      </c>
      <c r="F5" s="44">
        <f>SUM(F6:F34)</f>
        <v>7159</v>
      </c>
      <c r="G5" s="45">
        <f>SUM(G6:G34)</f>
        <v>6208</v>
      </c>
      <c r="H5" s="59" t="s">
        <v>26</v>
      </c>
      <c r="I5" s="27">
        <f>SUM(J5:K5)</f>
        <v>42921</v>
      </c>
      <c r="J5" s="44">
        <f>SUM(J6:J34)</f>
        <v>31173</v>
      </c>
      <c r="K5" s="44">
        <f>SUM(K6:K34)</f>
        <v>11748</v>
      </c>
      <c r="L5" s="44">
        <f>SUM(M5:N5)</f>
        <v>13443</v>
      </c>
      <c r="M5" s="44">
        <f>SUM(M6:M34)</f>
        <v>7208</v>
      </c>
      <c r="N5" s="45">
        <f>SUM(N6:N34)</f>
        <v>6235</v>
      </c>
      <c r="O5" s="33">
        <f>J5-C5</f>
        <v>535</v>
      </c>
      <c r="P5" s="25">
        <f>K5-D5</f>
        <v>123</v>
      </c>
      <c r="Q5" s="100">
        <f>I5+L5</f>
        <v>56364</v>
      </c>
      <c r="R5" s="67"/>
      <c r="S5" s="67"/>
    </row>
    <row r="6" spans="1:19" ht="24.95" customHeight="1">
      <c r="A6" s="1" t="s">
        <v>3</v>
      </c>
      <c r="B6" s="27">
        <f>SUM(C6:D6)</f>
        <v>2520</v>
      </c>
      <c r="C6" s="28">
        <v>1536</v>
      </c>
      <c r="D6" s="28">
        <v>984</v>
      </c>
      <c r="E6" s="44">
        <f>SUM(F6:G6)</f>
        <v>566</v>
      </c>
      <c r="F6" s="28">
        <v>271</v>
      </c>
      <c r="G6" s="36">
        <v>295</v>
      </c>
      <c r="H6" s="61" t="s">
        <v>3</v>
      </c>
      <c r="I6" s="27">
        <f>SUM(J6:K6)</f>
        <v>2556</v>
      </c>
      <c r="J6" s="28">
        <v>1562</v>
      </c>
      <c r="K6" s="28">
        <v>994</v>
      </c>
      <c r="L6" s="44">
        <f>SUM(M6:N6)</f>
        <v>578</v>
      </c>
      <c r="M6" s="28">
        <v>280</v>
      </c>
      <c r="N6" s="36">
        <v>298</v>
      </c>
      <c r="O6" s="89">
        <f t="shared" ref="O6:P33" si="0">J6-C6</f>
        <v>26</v>
      </c>
      <c r="P6" s="86">
        <f t="shared" si="0"/>
        <v>10</v>
      </c>
      <c r="Q6" s="101">
        <f>I6+L6</f>
        <v>3134</v>
      </c>
    </row>
    <row r="7" spans="1:19" ht="24.95" customHeight="1">
      <c r="A7" s="1" t="s">
        <v>4</v>
      </c>
      <c r="B7" s="27">
        <f>SUM(C7:D7)</f>
        <v>2696</v>
      </c>
      <c r="C7" s="28">
        <v>2062</v>
      </c>
      <c r="D7" s="28">
        <v>634</v>
      </c>
      <c r="E7" s="44">
        <f t="shared" ref="E7:E34" si="1">SUM(F7:G7)</f>
        <v>1239</v>
      </c>
      <c r="F7" s="28">
        <v>690</v>
      </c>
      <c r="G7" s="36">
        <v>549</v>
      </c>
      <c r="H7" s="61" t="s">
        <v>4</v>
      </c>
      <c r="I7" s="27">
        <f>SUM(J7:K7)</f>
        <v>2707</v>
      </c>
      <c r="J7" s="28">
        <v>2066</v>
      </c>
      <c r="K7" s="28">
        <v>641</v>
      </c>
      <c r="L7" s="44">
        <f t="shared" ref="L7:L34" si="2">SUM(M7:N7)</f>
        <v>1240</v>
      </c>
      <c r="M7" s="28">
        <v>692</v>
      </c>
      <c r="N7" s="36">
        <v>548</v>
      </c>
      <c r="O7" s="89">
        <f t="shared" si="0"/>
        <v>4</v>
      </c>
      <c r="P7" s="86">
        <f t="shared" si="0"/>
        <v>7</v>
      </c>
      <c r="Q7" s="101">
        <f t="shared" ref="Q7:Q34" si="3">I7+L7</f>
        <v>3947</v>
      </c>
    </row>
    <row r="8" spans="1:19" ht="24.95" customHeight="1">
      <c r="A8" s="1" t="s">
        <v>5</v>
      </c>
      <c r="B8" s="27">
        <f t="shared" ref="B8:B34" si="4">SUM(C8:D8)</f>
        <v>8552</v>
      </c>
      <c r="C8" s="28">
        <v>5423</v>
      </c>
      <c r="D8" s="28">
        <v>3129</v>
      </c>
      <c r="E8" s="44">
        <f t="shared" si="1"/>
        <v>5247</v>
      </c>
      <c r="F8" s="28">
        <v>2760</v>
      </c>
      <c r="G8" s="36">
        <v>2487</v>
      </c>
      <c r="H8" s="61" t="s">
        <v>5</v>
      </c>
      <c r="I8" s="27">
        <f t="shared" ref="I8:I34" si="5">SUM(J8:K8)</f>
        <v>8669</v>
      </c>
      <c r="J8" s="28">
        <v>5509</v>
      </c>
      <c r="K8" s="28">
        <v>3160</v>
      </c>
      <c r="L8" s="44">
        <f t="shared" si="2"/>
        <v>5274</v>
      </c>
      <c r="M8" s="28">
        <v>2778</v>
      </c>
      <c r="N8" s="36">
        <v>2496</v>
      </c>
      <c r="O8" s="89">
        <f t="shared" si="0"/>
        <v>86</v>
      </c>
      <c r="P8" s="86">
        <f t="shared" si="0"/>
        <v>31</v>
      </c>
      <c r="Q8" s="101">
        <f t="shared" si="3"/>
        <v>13943</v>
      </c>
    </row>
    <row r="9" spans="1:19" ht="24.95" customHeight="1">
      <c r="A9" s="1" t="s">
        <v>61</v>
      </c>
      <c r="B9" s="27">
        <f t="shared" si="4"/>
        <v>3779</v>
      </c>
      <c r="C9" s="28">
        <v>2579</v>
      </c>
      <c r="D9" s="28">
        <v>1200</v>
      </c>
      <c r="E9" s="44">
        <f t="shared" si="1"/>
        <v>1610</v>
      </c>
      <c r="F9" s="28">
        <v>874</v>
      </c>
      <c r="G9" s="36">
        <v>736</v>
      </c>
      <c r="H9" s="61" t="s">
        <v>61</v>
      </c>
      <c r="I9" s="27">
        <f t="shared" si="5"/>
        <v>3845</v>
      </c>
      <c r="J9" s="28">
        <v>2635</v>
      </c>
      <c r="K9" s="28">
        <v>1210</v>
      </c>
      <c r="L9" s="44">
        <f t="shared" si="2"/>
        <v>1629</v>
      </c>
      <c r="M9" s="28">
        <v>883</v>
      </c>
      <c r="N9" s="36">
        <v>746</v>
      </c>
      <c r="O9" s="89">
        <f t="shared" si="0"/>
        <v>56</v>
      </c>
      <c r="P9" s="86">
        <f t="shared" si="0"/>
        <v>10</v>
      </c>
      <c r="Q9" s="101">
        <f t="shared" si="3"/>
        <v>5474</v>
      </c>
    </row>
    <row r="10" spans="1:19" ht="24.95" customHeight="1">
      <c r="A10" s="1" t="s">
        <v>6</v>
      </c>
      <c r="B10" s="27">
        <f t="shared" si="4"/>
        <v>115</v>
      </c>
      <c r="C10" s="28">
        <v>67</v>
      </c>
      <c r="D10" s="28">
        <v>48</v>
      </c>
      <c r="E10" s="44">
        <f t="shared" si="1"/>
        <v>60</v>
      </c>
      <c r="F10" s="28">
        <v>28</v>
      </c>
      <c r="G10" s="36">
        <v>32</v>
      </c>
      <c r="H10" s="61" t="s">
        <v>6</v>
      </c>
      <c r="I10" s="27">
        <f t="shared" si="5"/>
        <v>117</v>
      </c>
      <c r="J10" s="28">
        <v>68</v>
      </c>
      <c r="K10" s="28">
        <v>49</v>
      </c>
      <c r="L10" s="44">
        <f t="shared" si="2"/>
        <v>58</v>
      </c>
      <c r="M10" s="28">
        <v>26</v>
      </c>
      <c r="N10" s="36">
        <v>32</v>
      </c>
      <c r="O10" s="89">
        <f t="shared" si="0"/>
        <v>1</v>
      </c>
      <c r="P10" s="86">
        <f t="shared" si="0"/>
        <v>1</v>
      </c>
      <c r="Q10" s="101">
        <f t="shared" si="3"/>
        <v>175</v>
      </c>
    </row>
    <row r="11" spans="1:19" ht="24.95" customHeight="1">
      <c r="A11" s="1" t="s">
        <v>7</v>
      </c>
      <c r="B11" s="27">
        <f t="shared" si="4"/>
        <v>560</v>
      </c>
      <c r="C11" s="28">
        <v>439</v>
      </c>
      <c r="D11" s="28">
        <v>121</v>
      </c>
      <c r="E11" s="44">
        <f t="shared" si="1"/>
        <v>69</v>
      </c>
      <c r="F11" s="28">
        <v>40</v>
      </c>
      <c r="G11" s="36">
        <v>29</v>
      </c>
      <c r="H11" s="61" t="s">
        <v>7</v>
      </c>
      <c r="I11" s="27">
        <f t="shared" si="5"/>
        <v>571</v>
      </c>
      <c r="J11" s="28">
        <v>452</v>
      </c>
      <c r="K11" s="28">
        <v>119</v>
      </c>
      <c r="L11" s="44">
        <f t="shared" si="2"/>
        <v>70</v>
      </c>
      <c r="M11" s="28">
        <v>41</v>
      </c>
      <c r="N11" s="36">
        <v>29</v>
      </c>
      <c r="O11" s="89">
        <f t="shared" si="0"/>
        <v>13</v>
      </c>
      <c r="P11" s="86">
        <f t="shared" si="0"/>
        <v>-2</v>
      </c>
      <c r="Q11" s="101">
        <f t="shared" si="3"/>
        <v>641</v>
      </c>
    </row>
    <row r="12" spans="1:19" ht="24.95" customHeight="1">
      <c r="A12" s="1" t="s">
        <v>8</v>
      </c>
      <c r="B12" s="27">
        <f t="shared" si="4"/>
        <v>2506</v>
      </c>
      <c r="C12" s="28">
        <v>2316</v>
      </c>
      <c r="D12" s="28">
        <v>190</v>
      </c>
      <c r="E12" s="44">
        <f t="shared" si="1"/>
        <v>290</v>
      </c>
      <c r="F12" s="28">
        <v>202</v>
      </c>
      <c r="G12" s="36">
        <v>88</v>
      </c>
      <c r="H12" s="61" t="s">
        <v>8</v>
      </c>
      <c r="I12" s="27">
        <f t="shared" si="5"/>
        <v>2571</v>
      </c>
      <c r="J12" s="28">
        <v>2379</v>
      </c>
      <c r="K12" s="28">
        <v>192</v>
      </c>
      <c r="L12" s="44">
        <f t="shared" si="2"/>
        <v>293</v>
      </c>
      <c r="M12" s="28">
        <v>202</v>
      </c>
      <c r="N12" s="36">
        <v>91</v>
      </c>
      <c r="O12" s="89">
        <f t="shared" si="0"/>
        <v>63</v>
      </c>
      <c r="P12" s="86">
        <f t="shared" si="0"/>
        <v>2</v>
      </c>
      <c r="Q12" s="101">
        <f t="shared" si="3"/>
        <v>2864</v>
      </c>
    </row>
    <row r="13" spans="1:19" ht="24.95" customHeight="1">
      <c r="A13" s="1" t="s">
        <v>9</v>
      </c>
      <c r="B13" s="27">
        <f t="shared" si="4"/>
        <v>1350</v>
      </c>
      <c r="C13" s="28">
        <v>1084</v>
      </c>
      <c r="D13" s="28">
        <v>266</v>
      </c>
      <c r="E13" s="44">
        <f t="shared" si="1"/>
        <v>345</v>
      </c>
      <c r="F13" s="28">
        <v>196</v>
      </c>
      <c r="G13" s="36">
        <v>149</v>
      </c>
      <c r="H13" s="61" t="s">
        <v>9</v>
      </c>
      <c r="I13" s="27">
        <f t="shared" si="5"/>
        <v>1400</v>
      </c>
      <c r="J13" s="28">
        <v>1125</v>
      </c>
      <c r="K13" s="28">
        <v>275</v>
      </c>
      <c r="L13" s="44">
        <f t="shared" si="2"/>
        <v>349</v>
      </c>
      <c r="M13" s="28">
        <v>200</v>
      </c>
      <c r="N13" s="36">
        <v>149</v>
      </c>
      <c r="O13" s="89">
        <f t="shared" si="0"/>
        <v>41</v>
      </c>
      <c r="P13" s="86">
        <f t="shared" si="0"/>
        <v>9</v>
      </c>
      <c r="Q13" s="101">
        <f t="shared" si="3"/>
        <v>1749</v>
      </c>
    </row>
    <row r="14" spans="1:19" ht="24.95" customHeight="1">
      <c r="A14" s="1" t="s">
        <v>10</v>
      </c>
      <c r="B14" s="27">
        <f t="shared" si="4"/>
        <v>1272</v>
      </c>
      <c r="C14" s="28">
        <v>1141</v>
      </c>
      <c r="D14" s="28">
        <v>131</v>
      </c>
      <c r="E14" s="44">
        <f t="shared" si="1"/>
        <v>140</v>
      </c>
      <c r="F14" s="28">
        <v>88</v>
      </c>
      <c r="G14" s="36">
        <v>52</v>
      </c>
      <c r="H14" s="61" t="s">
        <v>10</v>
      </c>
      <c r="I14" s="27">
        <f t="shared" si="5"/>
        <v>1317</v>
      </c>
      <c r="J14" s="28">
        <v>1178</v>
      </c>
      <c r="K14" s="28">
        <v>139</v>
      </c>
      <c r="L14" s="44">
        <f t="shared" si="2"/>
        <v>143</v>
      </c>
      <c r="M14" s="28">
        <v>90</v>
      </c>
      <c r="N14" s="36">
        <v>53</v>
      </c>
      <c r="O14" s="89">
        <f t="shared" si="0"/>
        <v>37</v>
      </c>
      <c r="P14" s="86">
        <f t="shared" si="0"/>
        <v>8</v>
      </c>
      <c r="Q14" s="101">
        <f t="shared" si="3"/>
        <v>1460</v>
      </c>
    </row>
    <row r="15" spans="1:19" ht="24.95" customHeight="1">
      <c r="A15" s="1" t="s">
        <v>11</v>
      </c>
      <c r="B15" s="27">
        <f t="shared" si="4"/>
        <v>4264</v>
      </c>
      <c r="C15" s="28">
        <v>3669</v>
      </c>
      <c r="D15" s="28">
        <v>595</v>
      </c>
      <c r="E15" s="44">
        <f t="shared" si="1"/>
        <v>386</v>
      </c>
      <c r="F15" s="28">
        <v>255</v>
      </c>
      <c r="G15" s="36">
        <v>131</v>
      </c>
      <c r="H15" s="61" t="s">
        <v>11</v>
      </c>
      <c r="I15" s="27">
        <f t="shared" si="5"/>
        <v>4327</v>
      </c>
      <c r="J15" s="28">
        <v>3723</v>
      </c>
      <c r="K15" s="28">
        <v>604</v>
      </c>
      <c r="L15" s="44">
        <f t="shared" si="2"/>
        <v>390</v>
      </c>
      <c r="M15" s="28">
        <v>258</v>
      </c>
      <c r="N15" s="36">
        <v>132</v>
      </c>
      <c r="O15" s="89">
        <f t="shared" si="0"/>
        <v>54</v>
      </c>
      <c r="P15" s="86">
        <f t="shared" si="0"/>
        <v>9</v>
      </c>
      <c r="Q15" s="101">
        <f t="shared" si="3"/>
        <v>4717</v>
      </c>
    </row>
    <row r="16" spans="1:19" ht="24.95" customHeight="1">
      <c r="A16" s="1" t="s">
        <v>12</v>
      </c>
      <c r="B16" s="27">
        <f t="shared" si="4"/>
        <v>3791</v>
      </c>
      <c r="C16" s="28">
        <v>3287</v>
      </c>
      <c r="D16" s="28">
        <v>504</v>
      </c>
      <c r="E16" s="44">
        <f t="shared" si="1"/>
        <v>596</v>
      </c>
      <c r="F16" s="28">
        <v>387</v>
      </c>
      <c r="G16" s="36">
        <v>209</v>
      </c>
      <c r="H16" s="61" t="s">
        <v>12</v>
      </c>
      <c r="I16" s="27">
        <f t="shared" si="5"/>
        <v>3864</v>
      </c>
      <c r="J16" s="28">
        <v>3354</v>
      </c>
      <c r="K16" s="28">
        <v>510</v>
      </c>
      <c r="L16" s="44">
        <f t="shared" si="2"/>
        <v>598</v>
      </c>
      <c r="M16" s="28">
        <v>388</v>
      </c>
      <c r="N16" s="36">
        <v>210</v>
      </c>
      <c r="O16" s="89">
        <f t="shared" si="0"/>
        <v>67</v>
      </c>
      <c r="P16" s="86">
        <f t="shared" si="0"/>
        <v>6</v>
      </c>
      <c r="Q16" s="101">
        <f t="shared" si="3"/>
        <v>4462</v>
      </c>
    </row>
    <row r="17" spans="1:18" ht="24.95" customHeight="1">
      <c r="A17" s="1" t="s">
        <v>13</v>
      </c>
      <c r="B17" s="27">
        <f t="shared" si="4"/>
        <v>2141</v>
      </c>
      <c r="C17" s="28">
        <v>1944</v>
      </c>
      <c r="D17" s="28">
        <v>197</v>
      </c>
      <c r="E17" s="44">
        <f t="shared" si="1"/>
        <v>137</v>
      </c>
      <c r="F17" s="28">
        <v>100</v>
      </c>
      <c r="G17" s="36">
        <v>37</v>
      </c>
      <c r="H17" s="61" t="s">
        <v>13</v>
      </c>
      <c r="I17" s="27">
        <f t="shared" si="5"/>
        <v>2190</v>
      </c>
      <c r="J17" s="28">
        <v>1995</v>
      </c>
      <c r="K17" s="28">
        <v>195</v>
      </c>
      <c r="L17" s="44">
        <f t="shared" si="2"/>
        <v>136</v>
      </c>
      <c r="M17" s="28">
        <v>100</v>
      </c>
      <c r="N17" s="36">
        <v>36</v>
      </c>
      <c r="O17" s="89">
        <f t="shared" si="0"/>
        <v>51</v>
      </c>
      <c r="P17" s="86">
        <f t="shared" si="0"/>
        <v>-2</v>
      </c>
      <c r="Q17" s="101">
        <f t="shared" si="3"/>
        <v>2326</v>
      </c>
    </row>
    <row r="18" spans="1:18" ht="24.95" customHeight="1">
      <c r="A18" s="1" t="s">
        <v>116</v>
      </c>
      <c r="B18" s="27">
        <f t="shared" si="4"/>
        <v>178</v>
      </c>
      <c r="C18" s="28">
        <v>81</v>
      </c>
      <c r="D18" s="28">
        <v>97</v>
      </c>
      <c r="E18" s="44">
        <f t="shared" si="1"/>
        <v>63</v>
      </c>
      <c r="F18" s="28">
        <v>24</v>
      </c>
      <c r="G18" s="36">
        <v>39</v>
      </c>
      <c r="H18" s="61" t="s">
        <v>116</v>
      </c>
      <c r="I18" s="27">
        <f t="shared" si="5"/>
        <v>181</v>
      </c>
      <c r="J18" s="28">
        <v>83</v>
      </c>
      <c r="K18" s="28">
        <v>98</v>
      </c>
      <c r="L18" s="44">
        <f t="shared" si="2"/>
        <v>63</v>
      </c>
      <c r="M18" s="28">
        <v>25</v>
      </c>
      <c r="N18" s="36">
        <v>38</v>
      </c>
      <c r="O18" s="89">
        <f t="shared" si="0"/>
        <v>2</v>
      </c>
      <c r="P18" s="86">
        <f t="shared" si="0"/>
        <v>1</v>
      </c>
      <c r="Q18" s="101">
        <f t="shared" si="3"/>
        <v>244</v>
      </c>
    </row>
    <row r="19" spans="1:18" ht="24.95" customHeight="1">
      <c r="A19" s="1" t="s">
        <v>14</v>
      </c>
      <c r="B19" s="27">
        <f t="shared" si="4"/>
        <v>2488</v>
      </c>
      <c r="C19" s="28">
        <v>2016</v>
      </c>
      <c r="D19" s="28">
        <v>472</v>
      </c>
      <c r="E19" s="44">
        <f t="shared" si="1"/>
        <v>150</v>
      </c>
      <c r="F19" s="28">
        <v>96</v>
      </c>
      <c r="G19" s="36">
        <v>54</v>
      </c>
      <c r="H19" s="61" t="s">
        <v>14</v>
      </c>
      <c r="I19" s="27">
        <f t="shared" si="5"/>
        <v>2520</v>
      </c>
      <c r="J19" s="28">
        <v>2042</v>
      </c>
      <c r="K19" s="28">
        <v>478</v>
      </c>
      <c r="L19" s="44">
        <f t="shared" si="2"/>
        <v>150</v>
      </c>
      <c r="M19" s="28">
        <v>95</v>
      </c>
      <c r="N19" s="36">
        <v>55</v>
      </c>
      <c r="O19" s="89">
        <f t="shared" si="0"/>
        <v>26</v>
      </c>
      <c r="P19" s="86">
        <f t="shared" si="0"/>
        <v>6</v>
      </c>
      <c r="Q19" s="101">
        <f t="shared" si="3"/>
        <v>2670</v>
      </c>
      <c r="R19" s="21"/>
    </row>
    <row r="20" spans="1:18" ht="24.95" customHeight="1">
      <c r="A20" s="1" t="s">
        <v>17</v>
      </c>
      <c r="B20" s="27">
        <f t="shared" si="4"/>
        <v>1036</v>
      </c>
      <c r="C20" s="28">
        <v>520</v>
      </c>
      <c r="D20" s="28">
        <v>516</v>
      </c>
      <c r="E20" s="44">
        <f t="shared" si="1"/>
        <v>602</v>
      </c>
      <c r="F20" s="28">
        <v>323</v>
      </c>
      <c r="G20" s="36">
        <v>279</v>
      </c>
      <c r="H20" s="61" t="s">
        <v>17</v>
      </c>
      <c r="I20" s="27">
        <f t="shared" si="5"/>
        <v>1036</v>
      </c>
      <c r="J20" s="28">
        <v>517</v>
      </c>
      <c r="K20" s="28">
        <v>519</v>
      </c>
      <c r="L20" s="44">
        <f t="shared" si="2"/>
        <v>592</v>
      </c>
      <c r="M20" s="28">
        <v>320</v>
      </c>
      <c r="N20" s="36">
        <v>272</v>
      </c>
      <c r="O20" s="89">
        <f t="shared" si="0"/>
        <v>-3</v>
      </c>
      <c r="P20" s="86">
        <f t="shared" si="0"/>
        <v>3</v>
      </c>
      <c r="Q20" s="101">
        <f t="shared" si="3"/>
        <v>1628</v>
      </c>
    </row>
    <row r="21" spans="1:18" ht="24.95" customHeight="1">
      <c r="A21" s="1" t="s">
        <v>18</v>
      </c>
      <c r="B21" s="27">
        <f t="shared" si="4"/>
        <v>482</v>
      </c>
      <c r="C21" s="28">
        <v>216</v>
      </c>
      <c r="D21" s="28">
        <v>266</v>
      </c>
      <c r="E21" s="44">
        <f t="shared" si="1"/>
        <v>287</v>
      </c>
      <c r="F21" s="28">
        <v>134</v>
      </c>
      <c r="G21" s="36">
        <v>153</v>
      </c>
      <c r="H21" s="61" t="s">
        <v>18</v>
      </c>
      <c r="I21" s="27">
        <f t="shared" si="5"/>
        <v>480</v>
      </c>
      <c r="J21" s="28">
        <v>211</v>
      </c>
      <c r="K21" s="28">
        <v>269</v>
      </c>
      <c r="L21" s="44">
        <f t="shared" si="2"/>
        <v>293</v>
      </c>
      <c r="M21" s="28">
        <v>137</v>
      </c>
      <c r="N21" s="36">
        <v>156</v>
      </c>
      <c r="O21" s="89">
        <f t="shared" si="0"/>
        <v>-5</v>
      </c>
      <c r="P21" s="86">
        <f t="shared" si="0"/>
        <v>3</v>
      </c>
      <c r="Q21" s="101">
        <f t="shared" si="3"/>
        <v>773</v>
      </c>
    </row>
    <row r="22" spans="1:18" ht="24.95" customHeight="1">
      <c r="A22" s="1" t="s">
        <v>19</v>
      </c>
      <c r="B22" s="27">
        <f t="shared" si="4"/>
        <v>193</v>
      </c>
      <c r="C22" s="28">
        <v>82</v>
      </c>
      <c r="D22" s="28">
        <v>111</v>
      </c>
      <c r="E22" s="44">
        <f t="shared" si="1"/>
        <v>133</v>
      </c>
      <c r="F22" s="28">
        <v>55</v>
      </c>
      <c r="G22" s="36">
        <v>78</v>
      </c>
      <c r="H22" s="61" t="s">
        <v>19</v>
      </c>
      <c r="I22" s="27">
        <f t="shared" si="5"/>
        <v>199</v>
      </c>
      <c r="J22" s="28">
        <v>83</v>
      </c>
      <c r="K22" s="28">
        <v>116</v>
      </c>
      <c r="L22" s="44">
        <f t="shared" si="2"/>
        <v>131</v>
      </c>
      <c r="M22" s="28">
        <v>55</v>
      </c>
      <c r="N22" s="36">
        <v>76</v>
      </c>
      <c r="O22" s="89">
        <f t="shared" si="0"/>
        <v>1</v>
      </c>
      <c r="P22" s="86">
        <f t="shared" si="0"/>
        <v>5</v>
      </c>
      <c r="Q22" s="101">
        <f t="shared" si="3"/>
        <v>330</v>
      </c>
    </row>
    <row r="23" spans="1:18" ht="24.95" customHeight="1">
      <c r="A23" s="1" t="s">
        <v>20</v>
      </c>
      <c r="B23" s="27">
        <f t="shared" si="4"/>
        <v>287</v>
      </c>
      <c r="C23" s="28">
        <v>167</v>
      </c>
      <c r="D23" s="28">
        <v>120</v>
      </c>
      <c r="E23" s="44">
        <f t="shared" si="1"/>
        <v>79</v>
      </c>
      <c r="F23" s="28">
        <v>34</v>
      </c>
      <c r="G23" s="36">
        <v>45</v>
      </c>
      <c r="H23" s="61" t="s">
        <v>20</v>
      </c>
      <c r="I23" s="27">
        <f t="shared" si="5"/>
        <v>288</v>
      </c>
      <c r="J23" s="28">
        <v>165</v>
      </c>
      <c r="K23" s="28">
        <v>123</v>
      </c>
      <c r="L23" s="44">
        <f t="shared" si="2"/>
        <v>78</v>
      </c>
      <c r="M23" s="28">
        <v>33</v>
      </c>
      <c r="N23" s="36">
        <v>45</v>
      </c>
      <c r="O23" s="89">
        <f t="shared" si="0"/>
        <v>-2</v>
      </c>
      <c r="P23" s="86">
        <f t="shared" si="0"/>
        <v>3</v>
      </c>
      <c r="Q23" s="101">
        <f t="shared" si="3"/>
        <v>366</v>
      </c>
    </row>
    <row r="24" spans="1:18" ht="24.95" customHeight="1">
      <c r="A24" s="1" t="s">
        <v>21</v>
      </c>
      <c r="B24" s="27">
        <f t="shared" si="4"/>
        <v>260</v>
      </c>
      <c r="C24" s="28">
        <v>134</v>
      </c>
      <c r="D24" s="28">
        <v>126</v>
      </c>
      <c r="E24" s="44">
        <f t="shared" si="1"/>
        <v>70</v>
      </c>
      <c r="F24" s="28">
        <v>28</v>
      </c>
      <c r="G24" s="36">
        <v>42</v>
      </c>
      <c r="H24" s="61" t="s">
        <v>21</v>
      </c>
      <c r="I24" s="27">
        <f t="shared" si="5"/>
        <v>259</v>
      </c>
      <c r="J24" s="28">
        <v>133</v>
      </c>
      <c r="K24" s="28">
        <v>126</v>
      </c>
      <c r="L24" s="44">
        <f t="shared" si="2"/>
        <v>71</v>
      </c>
      <c r="M24" s="28">
        <v>29</v>
      </c>
      <c r="N24" s="36">
        <v>42</v>
      </c>
      <c r="O24" s="89">
        <f t="shared" si="0"/>
        <v>-1</v>
      </c>
      <c r="P24" s="86">
        <f t="shared" si="0"/>
        <v>0</v>
      </c>
      <c r="Q24" s="101">
        <f t="shared" si="3"/>
        <v>330</v>
      </c>
    </row>
    <row r="25" spans="1:18" ht="24.95" customHeight="1">
      <c r="A25" s="1" t="s">
        <v>22</v>
      </c>
      <c r="B25" s="27">
        <f t="shared" si="4"/>
        <v>791</v>
      </c>
      <c r="C25" s="28">
        <v>485</v>
      </c>
      <c r="D25" s="28">
        <v>306</v>
      </c>
      <c r="E25" s="44">
        <f t="shared" si="1"/>
        <v>206</v>
      </c>
      <c r="F25" s="28">
        <v>104</v>
      </c>
      <c r="G25" s="36">
        <v>102</v>
      </c>
      <c r="H25" s="61" t="s">
        <v>22</v>
      </c>
      <c r="I25" s="27">
        <f t="shared" si="5"/>
        <v>801</v>
      </c>
      <c r="J25" s="28">
        <v>495</v>
      </c>
      <c r="K25" s="28">
        <v>306</v>
      </c>
      <c r="L25" s="44">
        <f t="shared" si="2"/>
        <v>208</v>
      </c>
      <c r="M25" s="28">
        <v>105</v>
      </c>
      <c r="N25" s="36">
        <v>103</v>
      </c>
      <c r="O25" s="89">
        <f t="shared" si="0"/>
        <v>10</v>
      </c>
      <c r="P25" s="86">
        <f t="shared" si="0"/>
        <v>0</v>
      </c>
      <c r="Q25" s="101">
        <f t="shared" si="3"/>
        <v>1009</v>
      </c>
    </row>
    <row r="26" spans="1:18" ht="24.95" customHeight="1">
      <c r="A26" s="1" t="s">
        <v>23</v>
      </c>
      <c r="B26" s="27">
        <f t="shared" si="4"/>
        <v>793</v>
      </c>
      <c r="C26" s="28">
        <v>434</v>
      </c>
      <c r="D26" s="28">
        <v>359</v>
      </c>
      <c r="E26" s="44">
        <f t="shared" si="1"/>
        <v>172</v>
      </c>
      <c r="F26" s="28">
        <v>81</v>
      </c>
      <c r="G26" s="36">
        <v>91</v>
      </c>
      <c r="H26" s="61" t="s">
        <v>23</v>
      </c>
      <c r="I26" s="27">
        <f t="shared" si="5"/>
        <v>779</v>
      </c>
      <c r="J26" s="28">
        <v>424</v>
      </c>
      <c r="K26" s="28">
        <v>355</v>
      </c>
      <c r="L26" s="44">
        <f t="shared" si="2"/>
        <v>173</v>
      </c>
      <c r="M26" s="28">
        <v>81</v>
      </c>
      <c r="N26" s="36">
        <v>92</v>
      </c>
      <c r="O26" s="89">
        <f t="shared" si="0"/>
        <v>-10</v>
      </c>
      <c r="P26" s="86">
        <f t="shared" si="0"/>
        <v>-4</v>
      </c>
      <c r="Q26" s="101">
        <f t="shared" si="3"/>
        <v>952</v>
      </c>
    </row>
    <row r="27" spans="1:18" ht="24.95" customHeight="1">
      <c r="A27" s="1" t="s">
        <v>24</v>
      </c>
      <c r="B27" s="27">
        <f t="shared" si="4"/>
        <v>199</v>
      </c>
      <c r="C27" s="28">
        <v>79</v>
      </c>
      <c r="D27" s="28">
        <v>120</v>
      </c>
      <c r="E27" s="44">
        <f t="shared" si="1"/>
        <v>83</v>
      </c>
      <c r="F27" s="28">
        <v>32</v>
      </c>
      <c r="G27" s="36">
        <v>51</v>
      </c>
      <c r="H27" s="61" t="s">
        <v>24</v>
      </c>
      <c r="I27" s="27">
        <f t="shared" si="5"/>
        <v>203</v>
      </c>
      <c r="J27" s="28">
        <v>82</v>
      </c>
      <c r="K27" s="28">
        <v>121</v>
      </c>
      <c r="L27" s="44">
        <f t="shared" si="2"/>
        <v>84</v>
      </c>
      <c r="M27" s="28">
        <v>31</v>
      </c>
      <c r="N27" s="36">
        <v>53</v>
      </c>
      <c r="O27" s="89">
        <f t="shared" si="0"/>
        <v>3</v>
      </c>
      <c r="P27" s="86">
        <f t="shared" si="0"/>
        <v>1</v>
      </c>
      <c r="Q27" s="101">
        <f t="shared" si="3"/>
        <v>287</v>
      </c>
    </row>
    <row r="28" spans="1:18" ht="24.95" customHeight="1">
      <c r="A28" s="1" t="s">
        <v>25</v>
      </c>
      <c r="B28" s="27">
        <f t="shared" si="4"/>
        <v>249</v>
      </c>
      <c r="C28" s="28">
        <v>78</v>
      </c>
      <c r="D28" s="28">
        <v>171</v>
      </c>
      <c r="E28" s="44">
        <f t="shared" si="1"/>
        <v>97</v>
      </c>
      <c r="F28" s="28">
        <v>41</v>
      </c>
      <c r="G28" s="36">
        <v>56</v>
      </c>
      <c r="H28" s="61" t="s">
        <v>25</v>
      </c>
      <c r="I28" s="27">
        <f t="shared" si="5"/>
        <v>250</v>
      </c>
      <c r="J28" s="28">
        <v>77</v>
      </c>
      <c r="K28" s="28">
        <v>173</v>
      </c>
      <c r="L28" s="44">
        <f t="shared" si="2"/>
        <v>97</v>
      </c>
      <c r="M28" s="28">
        <v>41</v>
      </c>
      <c r="N28" s="36">
        <v>56</v>
      </c>
      <c r="O28" s="89">
        <f t="shared" si="0"/>
        <v>-1</v>
      </c>
      <c r="P28" s="86">
        <f t="shared" si="0"/>
        <v>2</v>
      </c>
      <c r="Q28" s="101">
        <f t="shared" si="3"/>
        <v>347</v>
      </c>
    </row>
    <row r="29" spans="1:18" ht="24.95" customHeight="1">
      <c r="A29" s="1" t="s">
        <v>67</v>
      </c>
      <c r="B29" s="27">
        <f t="shared" si="4"/>
        <v>125</v>
      </c>
      <c r="C29" s="28">
        <v>45</v>
      </c>
      <c r="D29" s="28">
        <v>80</v>
      </c>
      <c r="E29" s="44">
        <f t="shared" si="1"/>
        <v>122</v>
      </c>
      <c r="F29" s="28">
        <v>52</v>
      </c>
      <c r="G29" s="36">
        <v>70</v>
      </c>
      <c r="H29" s="61" t="s">
        <v>67</v>
      </c>
      <c r="I29" s="27">
        <f t="shared" si="5"/>
        <v>124</v>
      </c>
      <c r="J29" s="28">
        <v>45</v>
      </c>
      <c r="K29" s="28">
        <v>79</v>
      </c>
      <c r="L29" s="44">
        <f t="shared" si="2"/>
        <v>124</v>
      </c>
      <c r="M29" s="28">
        <v>53</v>
      </c>
      <c r="N29" s="36">
        <v>71</v>
      </c>
      <c r="O29" s="89">
        <f t="shared" si="0"/>
        <v>0</v>
      </c>
      <c r="P29" s="86">
        <f t="shared" si="0"/>
        <v>-1</v>
      </c>
      <c r="Q29" s="101">
        <f t="shared" si="3"/>
        <v>248</v>
      </c>
    </row>
    <row r="30" spans="1:18" ht="27" customHeight="1">
      <c r="A30" s="1" t="s">
        <v>118</v>
      </c>
      <c r="B30" s="27">
        <f t="shared" si="4"/>
        <v>445</v>
      </c>
      <c r="C30" s="28">
        <v>198</v>
      </c>
      <c r="D30" s="28">
        <v>247</v>
      </c>
      <c r="E30" s="44">
        <f t="shared" si="1"/>
        <v>139</v>
      </c>
      <c r="F30" s="28">
        <v>58</v>
      </c>
      <c r="G30" s="36">
        <v>81</v>
      </c>
      <c r="H30" s="62" t="s">
        <v>114</v>
      </c>
      <c r="I30" s="27">
        <f t="shared" si="5"/>
        <v>446</v>
      </c>
      <c r="J30" s="28">
        <v>203</v>
      </c>
      <c r="K30" s="28">
        <v>243</v>
      </c>
      <c r="L30" s="44">
        <f t="shared" si="2"/>
        <v>139</v>
      </c>
      <c r="M30" s="28">
        <v>58</v>
      </c>
      <c r="N30" s="36">
        <v>81</v>
      </c>
      <c r="O30" s="89">
        <f t="shared" si="0"/>
        <v>5</v>
      </c>
      <c r="P30" s="86">
        <f t="shared" si="0"/>
        <v>-4</v>
      </c>
      <c r="Q30" s="101">
        <f t="shared" si="3"/>
        <v>585</v>
      </c>
    </row>
    <row r="31" spans="1:18" ht="27" customHeight="1">
      <c r="A31" s="1" t="s">
        <v>119</v>
      </c>
      <c r="B31" s="27">
        <f t="shared" si="4"/>
        <v>591</v>
      </c>
      <c r="C31" s="28">
        <v>380</v>
      </c>
      <c r="D31" s="28">
        <v>211</v>
      </c>
      <c r="E31" s="44">
        <f t="shared" si="1"/>
        <v>170</v>
      </c>
      <c r="F31" s="28">
        <v>84</v>
      </c>
      <c r="G31" s="36">
        <v>86</v>
      </c>
      <c r="H31" s="62" t="s">
        <v>115</v>
      </c>
      <c r="I31" s="27">
        <f t="shared" si="5"/>
        <v>611</v>
      </c>
      <c r="J31" s="28">
        <v>390</v>
      </c>
      <c r="K31" s="28">
        <v>221</v>
      </c>
      <c r="L31" s="44">
        <f t="shared" si="2"/>
        <v>171</v>
      </c>
      <c r="M31" s="28">
        <v>84</v>
      </c>
      <c r="N31" s="36">
        <v>87</v>
      </c>
      <c r="O31" s="89">
        <f t="shared" si="0"/>
        <v>10</v>
      </c>
      <c r="P31" s="86">
        <f t="shared" si="0"/>
        <v>10</v>
      </c>
      <c r="Q31" s="101">
        <f t="shared" si="3"/>
        <v>782</v>
      </c>
    </row>
    <row r="32" spans="1:18" ht="27" customHeight="1">
      <c r="A32" s="1" t="s">
        <v>142</v>
      </c>
      <c r="B32" s="27">
        <f t="shared" si="4"/>
        <v>440</v>
      </c>
      <c r="C32" s="28">
        <v>119</v>
      </c>
      <c r="D32" s="28">
        <v>321</v>
      </c>
      <c r="E32" s="44">
        <f t="shared" si="1"/>
        <v>244</v>
      </c>
      <c r="F32" s="28">
        <v>98</v>
      </c>
      <c r="G32" s="36">
        <v>146</v>
      </c>
      <c r="H32" s="62" t="s">
        <v>142</v>
      </c>
      <c r="I32" s="27">
        <f t="shared" si="5"/>
        <v>440</v>
      </c>
      <c r="J32" s="28">
        <v>117</v>
      </c>
      <c r="K32" s="28">
        <v>323</v>
      </c>
      <c r="L32" s="44">
        <f t="shared" si="2"/>
        <v>244</v>
      </c>
      <c r="M32" s="28">
        <v>98</v>
      </c>
      <c r="N32" s="36">
        <v>146</v>
      </c>
      <c r="O32" s="89">
        <f t="shared" si="0"/>
        <v>-2</v>
      </c>
      <c r="P32" s="86">
        <f t="shared" si="0"/>
        <v>2</v>
      </c>
      <c r="Q32" s="101">
        <f t="shared" si="3"/>
        <v>684</v>
      </c>
    </row>
    <row r="33" spans="1:17" ht="27" customHeight="1">
      <c r="A33" s="28" t="s">
        <v>146</v>
      </c>
      <c r="B33" s="27">
        <f t="shared" si="4"/>
        <v>154</v>
      </c>
      <c r="C33" s="28">
        <v>56</v>
      </c>
      <c r="D33" s="28">
        <v>98</v>
      </c>
      <c r="E33" s="44">
        <f t="shared" si="1"/>
        <v>59</v>
      </c>
      <c r="F33" s="28">
        <v>22</v>
      </c>
      <c r="G33" s="36">
        <v>37</v>
      </c>
      <c r="H33" s="62" t="s">
        <v>146</v>
      </c>
      <c r="I33" s="27">
        <f t="shared" si="5"/>
        <v>157</v>
      </c>
      <c r="J33" s="28">
        <v>56</v>
      </c>
      <c r="K33" s="28">
        <v>101</v>
      </c>
      <c r="L33" s="44">
        <f t="shared" si="2"/>
        <v>59</v>
      </c>
      <c r="M33" s="28">
        <v>22</v>
      </c>
      <c r="N33" s="36">
        <v>37</v>
      </c>
      <c r="O33" s="89">
        <f t="shared" si="0"/>
        <v>0</v>
      </c>
      <c r="P33" s="86">
        <f t="shared" si="0"/>
        <v>3</v>
      </c>
      <c r="Q33" s="101">
        <f t="shared" si="3"/>
        <v>216</v>
      </c>
    </row>
    <row r="34" spans="1:17" ht="27" customHeight="1" thickBot="1">
      <c r="A34" s="28" t="s">
        <v>206</v>
      </c>
      <c r="B34" s="64">
        <f t="shared" si="4"/>
        <v>6</v>
      </c>
      <c r="C34" s="38">
        <v>1</v>
      </c>
      <c r="D34" s="38">
        <v>5</v>
      </c>
      <c r="E34" s="103">
        <f t="shared" si="1"/>
        <v>6</v>
      </c>
      <c r="F34" s="114">
        <v>2</v>
      </c>
      <c r="G34" s="116">
        <v>4</v>
      </c>
      <c r="H34" s="117" t="s">
        <v>206</v>
      </c>
      <c r="I34" s="64">
        <f t="shared" si="5"/>
        <v>13</v>
      </c>
      <c r="J34" s="38">
        <v>4</v>
      </c>
      <c r="K34" s="38">
        <v>9</v>
      </c>
      <c r="L34" s="103">
        <f t="shared" si="2"/>
        <v>8</v>
      </c>
      <c r="M34" s="114">
        <v>3</v>
      </c>
      <c r="N34" s="116">
        <v>5</v>
      </c>
      <c r="O34" s="89">
        <f t="shared" ref="O34:P34" si="6">J34-C34</f>
        <v>3</v>
      </c>
      <c r="P34" s="86">
        <f t="shared" si="6"/>
        <v>4</v>
      </c>
      <c r="Q34" s="101">
        <f t="shared" si="3"/>
        <v>21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700-000000000000}">
  <dimension ref="A1:S35"/>
  <sheetViews>
    <sheetView topLeftCell="C1" workbookViewId="0">
      <selection activeCell="N35" sqref="N3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207</v>
      </c>
      <c r="C3" s="200"/>
      <c r="D3" s="200"/>
      <c r="E3" s="200"/>
      <c r="F3" s="200"/>
      <c r="G3" s="172"/>
      <c r="H3" s="187" t="s">
        <v>27</v>
      </c>
      <c r="I3" s="191" t="s">
        <v>208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18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42921</v>
      </c>
      <c r="C5" s="44">
        <f>SUM(C6:C34)</f>
        <v>31173</v>
      </c>
      <c r="D5" s="44">
        <f>SUM(D6:D34)</f>
        <v>11748</v>
      </c>
      <c r="E5" s="44">
        <f>SUM(F5:G5)</f>
        <v>13443</v>
      </c>
      <c r="F5" s="44">
        <f>SUM(F6:F34)</f>
        <v>7208</v>
      </c>
      <c r="G5" s="45">
        <f>SUM(G6:G34)</f>
        <v>6235</v>
      </c>
      <c r="H5" s="59" t="s">
        <v>26</v>
      </c>
      <c r="I5" s="27">
        <f>SUM(J5:K5)</f>
        <v>43550</v>
      </c>
      <c r="J5" s="44">
        <f>SUM(J6:J34)</f>
        <v>31683</v>
      </c>
      <c r="K5" s="44">
        <f>SUM(K6:K34)</f>
        <v>11867</v>
      </c>
      <c r="L5" s="44">
        <f>SUM(M5:N5)</f>
        <v>13488</v>
      </c>
      <c r="M5" s="44">
        <f>SUM(M6:M34)</f>
        <v>7226</v>
      </c>
      <c r="N5" s="45">
        <f>SUM(N6:N34)</f>
        <v>6262</v>
      </c>
      <c r="O5" s="33">
        <f>J5-C5</f>
        <v>510</v>
      </c>
      <c r="P5" s="25">
        <f>K5-D5</f>
        <v>119</v>
      </c>
      <c r="Q5" s="100">
        <f>I5+L5</f>
        <v>57038</v>
      </c>
      <c r="R5" s="67"/>
      <c r="S5" s="67"/>
    </row>
    <row r="6" spans="1:19" ht="24.95" customHeight="1">
      <c r="A6" s="1" t="s">
        <v>3</v>
      </c>
      <c r="B6" s="27">
        <f>SUM(C6:D6)</f>
        <v>2556</v>
      </c>
      <c r="C6" s="28">
        <v>1562</v>
      </c>
      <c r="D6" s="28">
        <v>994</v>
      </c>
      <c r="E6" s="44">
        <f>SUM(F6:G6)</f>
        <v>578</v>
      </c>
      <c r="F6" s="28">
        <v>280</v>
      </c>
      <c r="G6" s="36">
        <v>298</v>
      </c>
      <c r="H6" s="61" t="s">
        <v>3</v>
      </c>
      <c r="I6" s="27">
        <f>SUM(J6:K6)</f>
        <v>2575</v>
      </c>
      <c r="J6" s="28">
        <v>1570</v>
      </c>
      <c r="K6" s="28">
        <v>1005</v>
      </c>
      <c r="L6" s="44">
        <f>SUM(M6:N6)</f>
        <v>595</v>
      </c>
      <c r="M6" s="28">
        <v>288</v>
      </c>
      <c r="N6" s="36">
        <v>307</v>
      </c>
      <c r="O6" s="89">
        <f t="shared" ref="O6:P33" si="0">J6-C6</f>
        <v>8</v>
      </c>
      <c r="P6" s="86">
        <f t="shared" si="0"/>
        <v>11</v>
      </c>
      <c r="Q6" s="101">
        <f>I6+L6</f>
        <v>3170</v>
      </c>
    </row>
    <row r="7" spans="1:19" ht="24.95" customHeight="1">
      <c r="A7" s="1" t="s">
        <v>4</v>
      </c>
      <c r="B7" s="27">
        <f>SUM(C7:D7)</f>
        <v>2707</v>
      </c>
      <c r="C7" s="28">
        <v>2066</v>
      </c>
      <c r="D7" s="28">
        <v>641</v>
      </c>
      <c r="E7" s="44">
        <f t="shared" ref="E7:E34" si="1">SUM(F7:G7)</f>
        <v>1240</v>
      </c>
      <c r="F7" s="28">
        <v>692</v>
      </c>
      <c r="G7" s="36">
        <v>548</v>
      </c>
      <c r="H7" s="61" t="s">
        <v>4</v>
      </c>
      <c r="I7" s="27">
        <f>SUM(J7:K7)</f>
        <v>2783</v>
      </c>
      <c r="J7" s="28">
        <v>2128</v>
      </c>
      <c r="K7" s="28">
        <v>655</v>
      </c>
      <c r="L7" s="44">
        <f t="shared" ref="L7:L34" si="2">SUM(M7:N7)</f>
        <v>1236</v>
      </c>
      <c r="M7" s="28">
        <v>690</v>
      </c>
      <c r="N7" s="36">
        <v>546</v>
      </c>
      <c r="O7" s="89">
        <f t="shared" si="0"/>
        <v>62</v>
      </c>
      <c r="P7" s="86">
        <f t="shared" si="0"/>
        <v>14</v>
      </c>
      <c r="Q7" s="101">
        <f t="shared" ref="Q7:Q34" si="3">I7+L7</f>
        <v>4019</v>
      </c>
    </row>
    <row r="8" spans="1:19" ht="24.95" customHeight="1">
      <c r="A8" s="1" t="s">
        <v>5</v>
      </c>
      <c r="B8" s="27">
        <f t="shared" ref="B8:B34" si="4">SUM(C8:D8)</f>
        <v>8669</v>
      </c>
      <c r="C8" s="28">
        <v>5509</v>
      </c>
      <c r="D8" s="28">
        <v>3160</v>
      </c>
      <c r="E8" s="44">
        <f t="shared" si="1"/>
        <v>5274</v>
      </c>
      <c r="F8" s="28">
        <v>2778</v>
      </c>
      <c r="G8" s="36">
        <v>2496</v>
      </c>
      <c r="H8" s="61" t="s">
        <v>5</v>
      </c>
      <c r="I8" s="27">
        <f t="shared" ref="I8:I34" si="5">SUM(J8:K8)</f>
        <v>8785</v>
      </c>
      <c r="J8" s="28">
        <v>5590</v>
      </c>
      <c r="K8" s="28">
        <v>3195</v>
      </c>
      <c r="L8" s="44">
        <f t="shared" si="2"/>
        <v>5312</v>
      </c>
      <c r="M8" s="28">
        <v>2799</v>
      </c>
      <c r="N8" s="36">
        <v>2513</v>
      </c>
      <c r="O8" s="89">
        <f t="shared" si="0"/>
        <v>81</v>
      </c>
      <c r="P8" s="86">
        <f t="shared" si="0"/>
        <v>35</v>
      </c>
      <c r="Q8" s="101">
        <f t="shared" si="3"/>
        <v>14097</v>
      </c>
    </row>
    <row r="9" spans="1:19" ht="24.95" customHeight="1">
      <c r="A9" s="1" t="s">
        <v>61</v>
      </c>
      <c r="B9" s="27">
        <f t="shared" si="4"/>
        <v>3845</v>
      </c>
      <c r="C9" s="28">
        <v>2635</v>
      </c>
      <c r="D9" s="28">
        <v>1210</v>
      </c>
      <c r="E9" s="44">
        <f t="shared" si="1"/>
        <v>1629</v>
      </c>
      <c r="F9" s="28">
        <v>883</v>
      </c>
      <c r="G9" s="36">
        <v>746</v>
      </c>
      <c r="H9" s="61" t="s">
        <v>61</v>
      </c>
      <c r="I9" s="27">
        <f t="shared" si="5"/>
        <v>3924</v>
      </c>
      <c r="J9" s="28">
        <v>2698</v>
      </c>
      <c r="K9" s="28">
        <v>1226</v>
      </c>
      <c r="L9" s="44">
        <f t="shared" si="2"/>
        <v>1639</v>
      </c>
      <c r="M9" s="28">
        <v>886</v>
      </c>
      <c r="N9" s="36">
        <v>753</v>
      </c>
      <c r="O9" s="89">
        <f t="shared" si="0"/>
        <v>63</v>
      </c>
      <c r="P9" s="86">
        <f t="shared" si="0"/>
        <v>16</v>
      </c>
      <c r="Q9" s="101">
        <f t="shared" si="3"/>
        <v>5563</v>
      </c>
    </row>
    <row r="10" spans="1:19" ht="24.95" customHeight="1">
      <c r="A10" s="1" t="s">
        <v>6</v>
      </c>
      <c r="B10" s="27">
        <f t="shared" si="4"/>
        <v>117</v>
      </c>
      <c r="C10" s="28">
        <v>68</v>
      </c>
      <c r="D10" s="28">
        <v>49</v>
      </c>
      <c r="E10" s="44">
        <f t="shared" si="1"/>
        <v>58</v>
      </c>
      <c r="F10" s="28">
        <v>26</v>
      </c>
      <c r="G10" s="36">
        <v>32</v>
      </c>
      <c r="H10" s="61" t="s">
        <v>6</v>
      </c>
      <c r="I10" s="27">
        <f t="shared" si="5"/>
        <v>122</v>
      </c>
      <c r="J10" s="28">
        <v>73</v>
      </c>
      <c r="K10" s="28">
        <v>49</v>
      </c>
      <c r="L10" s="44">
        <f t="shared" si="2"/>
        <v>58</v>
      </c>
      <c r="M10" s="28">
        <v>26</v>
      </c>
      <c r="N10" s="36">
        <v>32</v>
      </c>
      <c r="O10" s="89">
        <f t="shared" si="0"/>
        <v>5</v>
      </c>
      <c r="P10" s="86">
        <f t="shared" si="0"/>
        <v>0</v>
      </c>
      <c r="Q10" s="101">
        <f t="shared" si="3"/>
        <v>180</v>
      </c>
    </row>
    <row r="11" spans="1:19" ht="24.95" customHeight="1">
      <c r="A11" s="1" t="s">
        <v>7</v>
      </c>
      <c r="B11" s="27">
        <f t="shared" si="4"/>
        <v>571</v>
      </c>
      <c r="C11" s="28">
        <v>452</v>
      </c>
      <c r="D11" s="28">
        <v>119</v>
      </c>
      <c r="E11" s="44">
        <f t="shared" si="1"/>
        <v>70</v>
      </c>
      <c r="F11" s="28">
        <v>41</v>
      </c>
      <c r="G11" s="36">
        <v>29</v>
      </c>
      <c r="H11" s="61" t="s">
        <v>7</v>
      </c>
      <c r="I11" s="27">
        <f t="shared" si="5"/>
        <v>587</v>
      </c>
      <c r="J11" s="28">
        <v>465</v>
      </c>
      <c r="K11" s="28">
        <v>122</v>
      </c>
      <c r="L11" s="44">
        <f t="shared" si="2"/>
        <v>70</v>
      </c>
      <c r="M11" s="28">
        <v>41</v>
      </c>
      <c r="N11" s="36">
        <v>29</v>
      </c>
      <c r="O11" s="89">
        <f t="shared" si="0"/>
        <v>13</v>
      </c>
      <c r="P11" s="86">
        <f t="shared" si="0"/>
        <v>3</v>
      </c>
      <c r="Q11" s="101">
        <f t="shared" si="3"/>
        <v>657</v>
      </c>
    </row>
    <row r="12" spans="1:19" ht="24.95" customHeight="1">
      <c r="A12" s="1" t="s">
        <v>8</v>
      </c>
      <c r="B12" s="27">
        <f t="shared" si="4"/>
        <v>2571</v>
      </c>
      <c r="C12" s="28">
        <v>2379</v>
      </c>
      <c r="D12" s="28">
        <v>192</v>
      </c>
      <c r="E12" s="44">
        <f t="shared" si="1"/>
        <v>293</v>
      </c>
      <c r="F12" s="28">
        <v>202</v>
      </c>
      <c r="G12" s="36">
        <v>91</v>
      </c>
      <c r="H12" s="61" t="s">
        <v>8</v>
      </c>
      <c r="I12" s="27">
        <f t="shared" si="5"/>
        <v>2603</v>
      </c>
      <c r="J12" s="28">
        <v>2416</v>
      </c>
      <c r="K12" s="28">
        <v>187</v>
      </c>
      <c r="L12" s="44">
        <f t="shared" si="2"/>
        <v>294</v>
      </c>
      <c r="M12" s="28">
        <v>202</v>
      </c>
      <c r="N12" s="36">
        <v>92</v>
      </c>
      <c r="O12" s="89">
        <f t="shared" si="0"/>
        <v>37</v>
      </c>
      <c r="P12" s="86">
        <f t="shared" si="0"/>
        <v>-5</v>
      </c>
      <c r="Q12" s="101">
        <f t="shared" si="3"/>
        <v>2897</v>
      </c>
    </row>
    <row r="13" spans="1:19" ht="24.95" customHeight="1">
      <c r="A13" s="1" t="s">
        <v>9</v>
      </c>
      <c r="B13" s="27">
        <f t="shared" si="4"/>
        <v>1400</v>
      </c>
      <c r="C13" s="28">
        <v>1125</v>
      </c>
      <c r="D13" s="28">
        <v>275</v>
      </c>
      <c r="E13" s="44">
        <f t="shared" si="1"/>
        <v>349</v>
      </c>
      <c r="F13" s="28">
        <v>200</v>
      </c>
      <c r="G13" s="36">
        <v>149</v>
      </c>
      <c r="H13" s="61" t="s">
        <v>9</v>
      </c>
      <c r="I13" s="27">
        <f t="shared" si="5"/>
        <v>1431</v>
      </c>
      <c r="J13" s="28">
        <v>1150</v>
      </c>
      <c r="K13" s="28">
        <v>281</v>
      </c>
      <c r="L13" s="44">
        <f t="shared" si="2"/>
        <v>344</v>
      </c>
      <c r="M13" s="28">
        <v>198</v>
      </c>
      <c r="N13" s="36">
        <v>146</v>
      </c>
      <c r="O13" s="89">
        <f t="shared" si="0"/>
        <v>25</v>
      </c>
      <c r="P13" s="86">
        <f t="shared" si="0"/>
        <v>6</v>
      </c>
      <c r="Q13" s="101">
        <f t="shared" si="3"/>
        <v>1775</v>
      </c>
    </row>
    <row r="14" spans="1:19" ht="24.95" customHeight="1">
      <c r="A14" s="1" t="s">
        <v>10</v>
      </c>
      <c r="B14" s="27">
        <f t="shared" si="4"/>
        <v>1317</v>
      </c>
      <c r="C14" s="28">
        <v>1178</v>
      </c>
      <c r="D14" s="28">
        <v>139</v>
      </c>
      <c r="E14" s="44">
        <f t="shared" si="1"/>
        <v>143</v>
      </c>
      <c r="F14" s="28">
        <v>90</v>
      </c>
      <c r="G14" s="36">
        <v>53</v>
      </c>
      <c r="H14" s="61" t="s">
        <v>10</v>
      </c>
      <c r="I14" s="27">
        <f t="shared" si="5"/>
        <v>1335</v>
      </c>
      <c r="J14" s="28">
        <v>1198</v>
      </c>
      <c r="K14" s="28">
        <v>137</v>
      </c>
      <c r="L14" s="44">
        <f t="shared" si="2"/>
        <v>144</v>
      </c>
      <c r="M14" s="28">
        <v>91</v>
      </c>
      <c r="N14" s="36">
        <v>53</v>
      </c>
      <c r="O14" s="89">
        <f t="shared" si="0"/>
        <v>20</v>
      </c>
      <c r="P14" s="86">
        <f t="shared" si="0"/>
        <v>-2</v>
      </c>
      <c r="Q14" s="101">
        <f t="shared" si="3"/>
        <v>1479</v>
      </c>
    </row>
    <row r="15" spans="1:19" ht="24.95" customHeight="1">
      <c r="A15" s="1" t="s">
        <v>11</v>
      </c>
      <c r="B15" s="27">
        <f t="shared" si="4"/>
        <v>4327</v>
      </c>
      <c r="C15" s="28">
        <v>3723</v>
      </c>
      <c r="D15" s="28">
        <v>604</v>
      </c>
      <c r="E15" s="44">
        <f t="shared" si="1"/>
        <v>390</v>
      </c>
      <c r="F15" s="28">
        <v>258</v>
      </c>
      <c r="G15" s="36">
        <v>132</v>
      </c>
      <c r="H15" s="61" t="s">
        <v>11</v>
      </c>
      <c r="I15" s="27">
        <f t="shared" si="5"/>
        <v>4375</v>
      </c>
      <c r="J15" s="28">
        <v>3756</v>
      </c>
      <c r="K15" s="28">
        <v>619</v>
      </c>
      <c r="L15" s="44">
        <f t="shared" si="2"/>
        <v>399</v>
      </c>
      <c r="M15" s="28">
        <v>266</v>
      </c>
      <c r="N15" s="36">
        <v>133</v>
      </c>
      <c r="O15" s="89">
        <f t="shared" si="0"/>
        <v>33</v>
      </c>
      <c r="P15" s="86">
        <f t="shared" si="0"/>
        <v>15</v>
      </c>
      <c r="Q15" s="101">
        <f t="shared" si="3"/>
        <v>4774</v>
      </c>
    </row>
    <row r="16" spans="1:19" ht="24.95" customHeight="1">
      <c r="A16" s="1" t="s">
        <v>12</v>
      </c>
      <c r="B16" s="27">
        <f t="shared" si="4"/>
        <v>3864</v>
      </c>
      <c r="C16" s="28">
        <v>3354</v>
      </c>
      <c r="D16" s="28">
        <v>510</v>
      </c>
      <c r="E16" s="44">
        <f t="shared" si="1"/>
        <v>598</v>
      </c>
      <c r="F16" s="28">
        <v>388</v>
      </c>
      <c r="G16" s="36">
        <v>210</v>
      </c>
      <c r="H16" s="61" t="s">
        <v>12</v>
      </c>
      <c r="I16" s="27">
        <f t="shared" si="5"/>
        <v>3934</v>
      </c>
      <c r="J16" s="28">
        <v>3420</v>
      </c>
      <c r="K16" s="28">
        <v>514</v>
      </c>
      <c r="L16" s="44">
        <f t="shared" si="2"/>
        <v>592</v>
      </c>
      <c r="M16" s="28">
        <v>383</v>
      </c>
      <c r="N16" s="36">
        <v>209</v>
      </c>
      <c r="O16" s="89">
        <f t="shared" si="0"/>
        <v>66</v>
      </c>
      <c r="P16" s="86">
        <f t="shared" si="0"/>
        <v>4</v>
      </c>
      <c r="Q16" s="101">
        <f t="shared" si="3"/>
        <v>4526</v>
      </c>
    </row>
    <row r="17" spans="1:18" ht="24.95" customHeight="1">
      <c r="A17" s="1" t="s">
        <v>13</v>
      </c>
      <c r="B17" s="27">
        <f t="shared" si="4"/>
        <v>2190</v>
      </c>
      <c r="C17" s="28">
        <v>1995</v>
      </c>
      <c r="D17" s="28">
        <v>195</v>
      </c>
      <c r="E17" s="44">
        <f t="shared" si="1"/>
        <v>136</v>
      </c>
      <c r="F17" s="28">
        <v>100</v>
      </c>
      <c r="G17" s="36">
        <v>36</v>
      </c>
      <c r="H17" s="61" t="s">
        <v>13</v>
      </c>
      <c r="I17" s="27">
        <f t="shared" si="5"/>
        <v>2240</v>
      </c>
      <c r="J17" s="28">
        <v>2035</v>
      </c>
      <c r="K17" s="28">
        <v>205</v>
      </c>
      <c r="L17" s="44">
        <f t="shared" si="2"/>
        <v>136</v>
      </c>
      <c r="M17" s="28">
        <v>100</v>
      </c>
      <c r="N17" s="36">
        <v>36</v>
      </c>
      <c r="O17" s="89">
        <f t="shared" si="0"/>
        <v>40</v>
      </c>
      <c r="P17" s="86">
        <f t="shared" si="0"/>
        <v>10</v>
      </c>
      <c r="Q17" s="101">
        <f t="shared" si="3"/>
        <v>2376</v>
      </c>
    </row>
    <row r="18" spans="1:18" ht="24.95" customHeight="1">
      <c r="A18" s="1" t="s">
        <v>116</v>
      </c>
      <c r="B18" s="27">
        <f t="shared" si="4"/>
        <v>181</v>
      </c>
      <c r="C18" s="28">
        <v>83</v>
      </c>
      <c r="D18" s="28">
        <v>98</v>
      </c>
      <c r="E18" s="44">
        <f t="shared" si="1"/>
        <v>63</v>
      </c>
      <c r="F18" s="28">
        <v>25</v>
      </c>
      <c r="G18" s="36">
        <v>38</v>
      </c>
      <c r="H18" s="61" t="s">
        <v>116</v>
      </c>
      <c r="I18" s="27">
        <f t="shared" si="5"/>
        <v>180</v>
      </c>
      <c r="J18" s="28">
        <v>81</v>
      </c>
      <c r="K18" s="28">
        <v>99</v>
      </c>
      <c r="L18" s="44">
        <f t="shared" si="2"/>
        <v>64</v>
      </c>
      <c r="M18" s="28">
        <v>25</v>
      </c>
      <c r="N18" s="36">
        <v>39</v>
      </c>
      <c r="O18" s="89">
        <f t="shared" si="0"/>
        <v>-2</v>
      </c>
      <c r="P18" s="86">
        <f t="shared" si="0"/>
        <v>1</v>
      </c>
      <c r="Q18" s="101">
        <f t="shared" si="3"/>
        <v>244</v>
      </c>
    </row>
    <row r="19" spans="1:18" ht="24.95" customHeight="1">
      <c r="A19" s="1" t="s">
        <v>14</v>
      </c>
      <c r="B19" s="27">
        <f t="shared" si="4"/>
        <v>2520</v>
      </c>
      <c r="C19" s="28">
        <v>2042</v>
      </c>
      <c r="D19" s="28">
        <v>478</v>
      </c>
      <c r="E19" s="44">
        <f t="shared" si="1"/>
        <v>150</v>
      </c>
      <c r="F19" s="28">
        <v>95</v>
      </c>
      <c r="G19" s="36">
        <v>55</v>
      </c>
      <c r="H19" s="61" t="s">
        <v>14</v>
      </c>
      <c r="I19" s="27">
        <f t="shared" si="5"/>
        <v>2589</v>
      </c>
      <c r="J19" s="28">
        <v>2098</v>
      </c>
      <c r="K19" s="28">
        <v>491</v>
      </c>
      <c r="L19" s="44">
        <f t="shared" si="2"/>
        <v>146</v>
      </c>
      <c r="M19" s="28">
        <v>93</v>
      </c>
      <c r="N19" s="36">
        <v>53</v>
      </c>
      <c r="O19" s="89">
        <f t="shared" si="0"/>
        <v>56</v>
      </c>
      <c r="P19" s="86">
        <f t="shared" si="0"/>
        <v>13</v>
      </c>
      <c r="Q19" s="101">
        <f t="shared" si="3"/>
        <v>2735</v>
      </c>
      <c r="R19" s="21"/>
    </row>
    <row r="20" spans="1:18" ht="24.95" customHeight="1">
      <c r="A20" s="1" t="s">
        <v>17</v>
      </c>
      <c r="B20" s="27">
        <f t="shared" si="4"/>
        <v>1036</v>
      </c>
      <c r="C20" s="28">
        <v>517</v>
      </c>
      <c r="D20" s="28">
        <v>519</v>
      </c>
      <c r="E20" s="44">
        <f t="shared" si="1"/>
        <v>592</v>
      </c>
      <c r="F20" s="28">
        <v>320</v>
      </c>
      <c r="G20" s="36">
        <v>272</v>
      </c>
      <c r="H20" s="61" t="s">
        <v>17</v>
      </c>
      <c r="I20" s="27">
        <f t="shared" si="5"/>
        <v>1034</v>
      </c>
      <c r="J20" s="28">
        <v>515</v>
      </c>
      <c r="K20" s="28">
        <v>519</v>
      </c>
      <c r="L20" s="44">
        <f t="shared" si="2"/>
        <v>594</v>
      </c>
      <c r="M20" s="28">
        <v>316</v>
      </c>
      <c r="N20" s="36">
        <v>278</v>
      </c>
      <c r="O20" s="89">
        <f t="shared" si="0"/>
        <v>-2</v>
      </c>
      <c r="P20" s="86">
        <f t="shared" si="0"/>
        <v>0</v>
      </c>
      <c r="Q20" s="101">
        <f t="shared" si="3"/>
        <v>1628</v>
      </c>
    </row>
    <row r="21" spans="1:18" ht="24.95" customHeight="1">
      <c r="A21" s="1" t="s">
        <v>18</v>
      </c>
      <c r="B21" s="27">
        <f t="shared" si="4"/>
        <v>480</v>
      </c>
      <c r="C21" s="28">
        <v>211</v>
      </c>
      <c r="D21" s="28">
        <v>269</v>
      </c>
      <c r="E21" s="44">
        <f t="shared" si="1"/>
        <v>293</v>
      </c>
      <c r="F21" s="28">
        <v>137</v>
      </c>
      <c r="G21" s="36">
        <v>156</v>
      </c>
      <c r="H21" s="61" t="s">
        <v>18</v>
      </c>
      <c r="I21" s="27">
        <f t="shared" si="5"/>
        <v>472</v>
      </c>
      <c r="J21" s="28">
        <v>206</v>
      </c>
      <c r="K21" s="28">
        <v>266</v>
      </c>
      <c r="L21" s="44">
        <f t="shared" si="2"/>
        <v>289</v>
      </c>
      <c r="M21" s="28">
        <v>135</v>
      </c>
      <c r="N21" s="36">
        <v>154</v>
      </c>
      <c r="O21" s="89">
        <f t="shared" si="0"/>
        <v>-5</v>
      </c>
      <c r="P21" s="86">
        <f t="shared" si="0"/>
        <v>-3</v>
      </c>
      <c r="Q21" s="101">
        <f t="shared" si="3"/>
        <v>761</v>
      </c>
    </row>
    <row r="22" spans="1:18" ht="24.95" customHeight="1">
      <c r="A22" s="1" t="s">
        <v>19</v>
      </c>
      <c r="B22" s="27">
        <f t="shared" si="4"/>
        <v>199</v>
      </c>
      <c r="C22" s="28">
        <v>83</v>
      </c>
      <c r="D22" s="28">
        <v>116</v>
      </c>
      <c r="E22" s="44">
        <f t="shared" si="1"/>
        <v>131</v>
      </c>
      <c r="F22" s="28">
        <v>55</v>
      </c>
      <c r="G22" s="36">
        <v>76</v>
      </c>
      <c r="H22" s="61" t="s">
        <v>19</v>
      </c>
      <c r="I22" s="27">
        <f t="shared" si="5"/>
        <v>202</v>
      </c>
      <c r="J22" s="28">
        <v>84</v>
      </c>
      <c r="K22" s="28">
        <v>118</v>
      </c>
      <c r="L22" s="44">
        <f t="shared" si="2"/>
        <v>129</v>
      </c>
      <c r="M22" s="28">
        <v>55</v>
      </c>
      <c r="N22" s="36">
        <v>74</v>
      </c>
      <c r="O22" s="89">
        <f t="shared" si="0"/>
        <v>1</v>
      </c>
      <c r="P22" s="86">
        <f t="shared" si="0"/>
        <v>2</v>
      </c>
      <c r="Q22" s="101">
        <f t="shared" si="3"/>
        <v>331</v>
      </c>
    </row>
    <row r="23" spans="1:18" ht="24.95" customHeight="1">
      <c r="A23" s="1" t="s">
        <v>20</v>
      </c>
      <c r="B23" s="27">
        <f t="shared" si="4"/>
        <v>288</v>
      </c>
      <c r="C23" s="28">
        <v>165</v>
      </c>
      <c r="D23" s="28">
        <v>123</v>
      </c>
      <c r="E23" s="44">
        <f t="shared" si="1"/>
        <v>78</v>
      </c>
      <c r="F23" s="28">
        <v>33</v>
      </c>
      <c r="G23" s="36">
        <v>45</v>
      </c>
      <c r="H23" s="61" t="s">
        <v>20</v>
      </c>
      <c r="I23" s="27">
        <f t="shared" si="5"/>
        <v>288</v>
      </c>
      <c r="J23" s="28">
        <v>167</v>
      </c>
      <c r="K23" s="28">
        <v>121</v>
      </c>
      <c r="L23" s="44">
        <f t="shared" si="2"/>
        <v>76</v>
      </c>
      <c r="M23" s="28">
        <v>32</v>
      </c>
      <c r="N23" s="36">
        <v>44</v>
      </c>
      <c r="O23" s="89">
        <f t="shared" si="0"/>
        <v>2</v>
      </c>
      <c r="P23" s="86">
        <f t="shared" si="0"/>
        <v>-2</v>
      </c>
      <c r="Q23" s="101">
        <f t="shared" si="3"/>
        <v>364</v>
      </c>
    </row>
    <row r="24" spans="1:18" ht="24.95" customHeight="1">
      <c r="A24" s="1" t="s">
        <v>21</v>
      </c>
      <c r="B24" s="27">
        <f t="shared" si="4"/>
        <v>259</v>
      </c>
      <c r="C24" s="28">
        <v>133</v>
      </c>
      <c r="D24" s="28">
        <v>126</v>
      </c>
      <c r="E24" s="44">
        <f t="shared" si="1"/>
        <v>71</v>
      </c>
      <c r="F24" s="28">
        <v>29</v>
      </c>
      <c r="G24" s="36">
        <v>42</v>
      </c>
      <c r="H24" s="61" t="s">
        <v>21</v>
      </c>
      <c r="I24" s="27">
        <f t="shared" si="5"/>
        <v>264</v>
      </c>
      <c r="J24" s="28">
        <v>134</v>
      </c>
      <c r="K24" s="28">
        <v>130</v>
      </c>
      <c r="L24" s="44">
        <f t="shared" si="2"/>
        <v>72</v>
      </c>
      <c r="M24" s="28">
        <v>31</v>
      </c>
      <c r="N24" s="36">
        <v>41</v>
      </c>
      <c r="O24" s="89">
        <f>J24-C24</f>
        <v>1</v>
      </c>
      <c r="P24" s="86">
        <f t="shared" si="0"/>
        <v>4</v>
      </c>
      <c r="Q24" s="101">
        <f t="shared" si="3"/>
        <v>336</v>
      </c>
    </row>
    <row r="25" spans="1:18" ht="24.95" customHeight="1">
      <c r="A25" s="1" t="s">
        <v>22</v>
      </c>
      <c r="B25" s="27">
        <f t="shared" si="4"/>
        <v>801</v>
      </c>
      <c r="C25" s="28">
        <v>495</v>
      </c>
      <c r="D25" s="28">
        <v>306</v>
      </c>
      <c r="E25" s="44">
        <f t="shared" si="1"/>
        <v>208</v>
      </c>
      <c r="F25" s="28">
        <v>105</v>
      </c>
      <c r="G25" s="36">
        <v>103</v>
      </c>
      <c r="H25" s="61" t="s">
        <v>22</v>
      </c>
      <c r="I25" s="27">
        <f t="shared" si="5"/>
        <v>803</v>
      </c>
      <c r="J25" s="28">
        <v>493</v>
      </c>
      <c r="K25" s="28">
        <v>310</v>
      </c>
      <c r="L25" s="44">
        <f t="shared" si="2"/>
        <v>207</v>
      </c>
      <c r="M25" s="28">
        <v>103</v>
      </c>
      <c r="N25" s="36">
        <v>104</v>
      </c>
      <c r="O25" s="89">
        <f t="shared" si="0"/>
        <v>-2</v>
      </c>
      <c r="P25" s="86">
        <f t="shared" si="0"/>
        <v>4</v>
      </c>
      <c r="Q25" s="101">
        <f t="shared" si="3"/>
        <v>1010</v>
      </c>
    </row>
    <row r="26" spans="1:18" ht="24.95" customHeight="1">
      <c r="A26" s="1" t="s">
        <v>23</v>
      </c>
      <c r="B26" s="27">
        <f t="shared" si="4"/>
        <v>779</v>
      </c>
      <c r="C26" s="28">
        <v>424</v>
      </c>
      <c r="D26" s="28">
        <v>355</v>
      </c>
      <c r="E26" s="44">
        <f t="shared" si="1"/>
        <v>173</v>
      </c>
      <c r="F26" s="28">
        <v>81</v>
      </c>
      <c r="G26" s="36">
        <v>92</v>
      </c>
      <c r="H26" s="61" t="s">
        <v>23</v>
      </c>
      <c r="I26" s="27">
        <f t="shared" si="5"/>
        <v>776</v>
      </c>
      <c r="J26" s="28">
        <v>418</v>
      </c>
      <c r="K26" s="28">
        <v>358</v>
      </c>
      <c r="L26" s="44">
        <f t="shared" si="2"/>
        <v>174</v>
      </c>
      <c r="M26" s="28">
        <v>79</v>
      </c>
      <c r="N26" s="36">
        <v>95</v>
      </c>
      <c r="O26" s="89">
        <f t="shared" si="0"/>
        <v>-6</v>
      </c>
      <c r="P26" s="86">
        <f t="shared" si="0"/>
        <v>3</v>
      </c>
      <c r="Q26" s="101">
        <f t="shared" si="3"/>
        <v>950</v>
      </c>
    </row>
    <row r="27" spans="1:18" ht="24.95" customHeight="1">
      <c r="A27" s="1" t="s">
        <v>24</v>
      </c>
      <c r="B27" s="27">
        <f t="shared" si="4"/>
        <v>203</v>
      </c>
      <c r="C27" s="28">
        <v>82</v>
      </c>
      <c r="D27" s="28">
        <v>121</v>
      </c>
      <c r="E27" s="44">
        <f t="shared" si="1"/>
        <v>84</v>
      </c>
      <c r="F27" s="28">
        <v>31</v>
      </c>
      <c r="G27" s="36">
        <v>53</v>
      </c>
      <c r="H27" s="61" t="s">
        <v>24</v>
      </c>
      <c r="I27" s="27">
        <f t="shared" si="5"/>
        <v>199</v>
      </c>
      <c r="J27" s="28">
        <v>80</v>
      </c>
      <c r="K27" s="28">
        <v>119</v>
      </c>
      <c r="L27" s="44">
        <f t="shared" si="2"/>
        <v>79</v>
      </c>
      <c r="M27" s="28">
        <v>31</v>
      </c>
      <c r="N27" s="36">
        <v>48</v>
      </c>
      <c r="O27" s="89">
        <f t="shared" si="0"/>
        <v>-2</v>
      </c>
      <c r="P27" s="86">
        <f t="shared" si="0"/>
        <v>-2</v>
      </c>
      <c r="Q27" s="101">
        <f t="shared" si="3"/>
        <v>278</v>
      </c>
    </row>
    <row r="28" spans="1:18" ht="24.95" customHeight="1">
      <c r="A28" s="1" t="s">
        <v>25</v>
      </c>
      <c r="B28" s="27">
        <f t="shared" si="4"/>
        <v>250</v>
      </c>
      <c r="C28" s="28">
        <v>77</v>
      </c>
      <c r="D28" s="28">
        <v>173</v>
      </c>
      <c r="E28" s="44">
        <f t="shared" si="1"/>
        <v>97</v>
      </c>
      <c r="F28" s="28">
        <v>41</v>
      </c>
      <c r="G28" s="36">
        <v>56</v>
      </c>
      <c r="H28" s="61" t="s">
        <v>25</v>
      </c>
      <c r="I28" s="27">
        <f t="shared" si="5"/>
        <v>251</v>
      </c>
      <c r="J28" s="28">
        <v>80</v>
      </c>
      <c r="K28" s="28">
        <v>171</v>
      </c>
      <c r="L28" s="44">
        <f t="shared" si="2"/>
        <v>101</v>
      </c>
      <c r="M28" s="28">
        <v>42</v>
      </c>
      <c r="N28" s="36">
        <v>59</v>
      </c>
      <c r="O28" s="89">
        <f t="shared" si="0"/>
        <v>3</v>
      </c>
      <c r="P28" s="86">
        <f t="shared" si="0"/>
        <v>-2</v>
      </c>
      <c r="Q28" s="101">
        <f t="shared" si="3"/>
        <v>352</v>
      </c>
    </row>
    <row r="29" spans="1:18" ht="24.95" customHeight="1">
      <c r="A29" s="1" t="s">
        <v>67</v>
      </c>
      <c r="B29" s="27">
        <f t="shared" si="4"/>
        <v>124</v>
      </c>
      <c r="C29" s="28">
        <v>45</v>
      </c>
      <c r="D29" s="28">
        <v>79</v>
      </c>
      <c r="E29" s="44">
        <f t="shared" si="1"/>
        <v>124</v>
      </c>
      <c r="F29" s="28">
        <v>53</v>
      </c>
      <c r="G29" s="36">
        <v>71</v>
      </c>
      <c r="H29" s="61" t="s">
        <v>67</v>
      </c>
      <c r="I29" s="27">
        <f t="shared" si="5"/>
        <v>123</v>
      </c>
      <c r="J29" s="28">
        <v>46</v>
      </c>
      <c r="K29" s="28">
        <v>77</v>
      </c>
      <c r="L29" s="44">
        <f t="shared" si="2"/>
        <v>124</v>
      </c>
      <c r="M29" s="28">
        <v>53</v>
      </c>
      <c r="N29" s="36">
        <v>71</v>
      </c>
      <c r="O29" s="89">
        <f t="shared" si="0"/>
        <v>1</v>
      </c>
      <c r="P29" s="86">
        <f t="shared" si="0"/>
        <v>-2</v>
      </c>
      <c r="Q29" s="101">
        <f t="shared" si="3"/>
        <v>247</v>
      </c>
    </row>
    <row r="30" spans="1:18" ht="27" customHeight="1">
      <c r="A30" s="1" t="s">
        <v>118</v>
      </c>
      <c r="B30" s="27">
        <f t="shared" si="4"/>
        <v>446</v>
      </c>
      <c r="C30" s="28">
        <v>203</v>
      </c>
      <c r="D30" s="28">
        <v>243</v>
      </c>
      <c r="E30" s="44">
        <f t="shared" si="1"/>
        <v>139</v>
      </c>
      <c r="F30" s="28">
        <v>58</v>
      </c>
      <c r="G30" s="36">
        <v>81</v>
      </c>
      <c r="H30" s="62" t="s">
        <v>114</v>
      </c>
      <c r="I30" s="27">
        <f t="shared" si="5"/>
        <v>439</v>
      </c>
      <c r="J30" s="28">
        <v>202</v>
      </c>
      <c r="K30" s="28">
        <v>237</v>
      </c>
      <c r="L30" s="44">
        <f t="shared" si="2"/>
        <v>138</v>
      </c>
      <c r="M30" s="28">
        <v>57</v>
      </c>
      <c r="N30" s="36">
        <v>81</v>
      </c>
      <c r="O30" s="89">
        <f t="shared" si="0"/>
        <v>-1</v>
      </c>
      <c r="P30" s="86">
        <f t="shared" si="0"/>
        <v>-6</v>
      </c>
      <c r="Q30" s="101">
        <f t="shared" si="3"/>
        <v>577</v>
      </c>
    </row>
    <row r="31" spans="1:18" ht="27" customHeight="1">
      <c r="A31" s="1" t="s">
        <v>119</v>
      </c>
      <c r="B31" s="27">
        <f t="shared" si="4"/>
        <v>611</v>
      </c>
      <c r="C31" s="28">
        <v>390</v>
      </c>
      <c r="D31" s="28">
        <v>221</v>
      </c>
      <c r="E31" s="44">
        <f t="shared" si="1"/>
        <v>171</v>
      </c>
      <c r="F31" s="28">
        <v>84</v>
      </c>
      <c r="G31" s="36">
        <v>87</v>
      </c>
      <c r="H31" s="62" t="s">
        <v>115</v>
      </c>
      <c r="I31" s="27">
        <f t="shared" si="5"/>
        <v>615</v>
      </c>
      <c r="J31" s="28">
        <v>401</v>
      </c>
      <c r="K31" s="28">
        <v>214</v>
      </c>
      <c r="L31" s="44">
        <f t="shared" si="2"/>
        <v>173</v>
      </c>
      <c r="M31" s="28">
        <v>85</v>
      </c>
      <c r="N31" s="36">
        <v>88</v>
      </c>
      <c r="O31" s="89">
        <f t="shared" si="0"/>
        <v>11</v>
      </c>
      <c r="P31" s="86">
        <f t="shared" si="0"/>
        <v>-7</v>
      </c>
      <c r="Q31" s="101">
        <f t="shared" si="3"/>
        <v>788</v>
      </c>
    </row>
    <row r="32" spans="1:18" ht="27" customHeight="1">
      <c r="A32" s="1" t="s">
        <v>142</v>
      </c>
      <c r="B32" s="27">
        <f t="shared" si="4"/>
        <v>440</v>
      </c>
      <c r="C32" s="28">
        <v>117</v>
      </c>
      <c r="D32" s="28">
        <v>323</v>
      </c>
      <c r="E32" s="44">
        <f t="shared" si="1"/>
        <v>244</v>
      </c>
      <c r="F32" s="28">
        <v>98</v>
      </c>
      <c r="G32" s="36">
        <v>146</v>
      </c>
      <c r="H32" s="62" t="s">
        <v>142</v>
      </c>
      <c r="I32" s="27">
        <f t="shared" si="5"/>
        <v>443</v>
      </c>
      <c r="J32" s="28">
        <v>118</v>
      </c>
      <c r="K32" s="28">
        <v>325</v>
      </c>
      <c r="L32" s="44">
        <f t="shared" si="2"/>
        <v>241</v>
      </c>
      <c r="M32" s="28">
        <v>96</v>
      </c>
      <c r="N32" s="36">
        <v>145</v>
      </c>
      <c r="O32" s="89">
        <f t="shared" si="0"/>
        <v>1</v>
      </c>
      <c r="P32" s="86">
        <f t="shared" si="0"/>
        <v>2</v>
      </c>
      <c r="Q32" s="101">
        <f t="shared" si="3"/>
        <v>684</v>
      </c>
    </row>
    <row r="33" spans="1:17" ht="27" customHeight="1">
      <c r="A33" s="28" t="s">
        <v>146</v>
      </c>
      <c r="B33" s="27">
        <f t="shared" si="4"/>
        <v>157</v>
      </c>
      <c r="C33" s="28">
        <v>56</v>
      </c>
      <c r="D33" s="28">
        <v>101</v>
      </c>
      <c r="E33" s="44">
        <f t="shared" si="1"/>
        <v>59</v>
      </c>
      <c r="F33" s="28">
        <v>22</v>
      </c>
      <c r="G33" s="36">
        <v>37</v>
      </c>
      <c r="H33" s="62" t="s">
        <v>146</v>
      </c>
      <c r="I33" s="27">
        <f t="shared" si="5"/>
        <v>159</v>
      </c>
      <c r="J33" s="28">
        <v>56</v>
      </c>
      <c r="K33" s="28">
        <v>103</v>
      </c>
      <c r="L33" s="44">
        <f t="shared" si="2"/>
        <v>56</v>
      </c>
      <c r="M33" s="28">
        <v>21</v>
      </c>
      <c r="N33" s="36">
        <v>35</v>
      </c>
      <c r="O33" s="89">
        <f t="shared" si="0"/>
        <v>0</v>
      </c>
      <c r="P33" s="86">
        <f t="shared" si="0"/>
        <v>2</v>
      </c>
      <c r="Q33" s="101">
        <f t="shared" si="3"/>
        <v>215</v>
      </c>
    </row>
    <row r="34" spans="1:17" ht="27" customHeight="1" thickBot="1">
      <c r="A34" s="28" t="s">
        <v>206</v>
      </c>
      <c r="B34" s="64">
        <f t="shared" si="4"/>
        <v>13</v>
      </c>
      <c r="C34" s="38">
        <v>4</v>
      </c>
      <c r="D34" s="38">
        <v>9</v>
      </c>
      <c r="E34" s="103">
        <f t="shared" si="1"/>
        <v>8</v>
      </c>
      <c r="F34" s="114">
        <v>3</v>
      </c>
      <c r="G34" s="116">
        <v>5</v>
      </c>
      <c r="H34" s="117" t="s">
        <v>206</v>
      </c>
      <c r="I34" s="64">
        <f t="shared" si="5"/>
        <v>19</v>
      </c>
      <c r="J34" s="38">
        <v>5</v>
      </c>
      <c r="K34" s="38">
        <v>14</v>
      </c>
      <c r="L34" s="103">
        <f t="shared" si="2"/>
        <v>6</v>
      </c>
      <c r="M34" s="114">
        <v>2</v>
      </c>
      <c r="N34" s="116">
        <v>4</v>
      </c>
      <c r="O34" s="89">
        <f t="shared" ref="O34:P34" si="6">J34-C34</f>
        <v>1</v>
      </c>
      <c r="P34" s="86">
        <f t="shared" si="6"/>
        <v>5</v>
      </c>
      <c r="Q34" s="101">
        <f t="shared" si="3"/>
        <v>25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800-000000000000}">
  <dimension ref="A1:S35"/>
  <sheetViews>
    <sheetView topLeftCell="A19" workbookViewId="0">
      <selection activeCell="M6" sqref="M6:N34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208</v>
      </c>
      <c r="C3" s="200"/>
      <c r="D3" s="200"/>
      <c r="E3" s="200"/>
      <c r="F3" s="200"/>
      <c r="G3" s="172"/>
      <c r="H3" s="187" t="s">
        <v>27</v>
      </c>
      <c r="I3" s="191" t="s">
        <v>209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19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43550</v>
      </c>
      <c r="C5" s="44">
        <f>SUM(C6:C34)</f>
        <v>31683</v>
      </c>
      <c r="D5" s="44">
        <f>SUM(D6:D34)</f>
        <v>11867</v>
      </c>
      <c r="E5" s="44">
        <f>SUM(F5:G5)</f>
        <v>13488</v>
      </c>
      <c r="F5" s="44">
        <f>SUM(F6:F34)</f>
        <v>7226</v>
      </c>
      <c r="G5" s="45">
        <f>SUM(G6:G34)</f>
        <v>6262</v>
      </c>
      <c r="H5" s="59" t="s">
        <v>26</v>
      </c>
      <c r="I5" s="27">
        <f>SUM(J5:K5)</f>
        <v>44070</v>
      </c>
      <c r="J5" s="44">
        <f>SUM(J6:J34)</f>
        <v>32101</v>
      </c>
      <c r="K5" s="44">
        <f>SUM(K6:K34)</f>
        <v>11969</v>
      </c>
      <c r="L5" s="44">
        <f>SUM(M5:N5)</f>
        <v>13587</v>
      </c>
      <c r="M5" s="44">
        <f>SUM(M6:M34)</f>
        <v>7253</v>
      </c>
      <c r="N5" s="45">
        <f>SUM(N6:N34)</f>
        <v>6334</v>
      </c>
      <c r="O5" s="33">
        <f>J5-C5</f>
        <v>418</v>
      </c>
      <c r="P5" s="25">
        <f>K5-D5</f>
        <v>102</v>
      </c>
      <c r="Q5" s="100">
        <f>I5+L5</f>
        <v>57657</v>
      </c>
      <c r="R5" s="67"/>
      <c r="S5" s="67"/>
    </row>
    <row r="6" spans="1:19" ht="24.95" customHeight="1">
      <c r="A6" s="1" t="s">
        <v>3</v>
      </c>
      <c r="B6" s="27">
        <f>SUM(C6:D6)</f>
        <v>2575</v>
      </c>
      <c r="C6" s="28">
        <v>1570</v>
      </c>
      <c r="D6" s="28">
        <v>1005</v>
      </c>
      <c r="E6" s="44">
        <f>SUM(F6:G6)</f>
        <v>595</v>
      </c>
      <c r="F6" s="28">
        <v>288</v>
      </c>
      <c r="G6" s="36">
        <v>307</v>
      </c>
      <c r="H6" s="61" t="s">
        <v>3</v>
      </c>
      <c r="I6" s="27">
        <f>SUM(J6:K6)</f>
        <v>2577</v>
      </c>
      <c r="J6" s="28">
        <v>1562</v>
      </c>
      <c r="K6" s="28">
        <v>1015</v>
      </c>
      <c r="L6" s="44">
        <f>SUM(M6:N6)</f>
        <v>610</v>
      </c>
      <c r="M6" s="28">
        <v>296</v>
      </c>
      <c r="N6" s="36">
        <v>314</v>
      </c>
      <c r="O6" s="89">
        <f t="shared" ref="O6:P33" si="0">J6-C6</f>
        <v>-8</v>
      </c>
      <c r="P6" s="86">
        <f t="shared" si="0"/>
        <v>10</v>
      </c>
      <c r="Q6" s="101">
        <f>I6+L6</f>
        <v>3187</v>
      </c>
    </row>
    <row r="7" spans="1:19" ht="24.95" customHeight="1">
      <c r="A7" s="1" t="s">
        <v>4</v>
      </c>
      <c r="B7" s="27">
        <f>SUM(C7:D7)</f>
        <v>2783</v>
      </c>
      <c r="C7" s="28">
        <v>2128</v>
      </c>
      <c r="D7" s="28">
        <v>655</v>
      </c>
      <c r="E7" s="44">
        <f t="shared" ref="E7:E34" si="1">SUM(F7:G7)</f>
        <v>1236</v>
      </c>
      <c r="F7" s="28">
        <v>690</v>
      </c>
      <c r="G7" s="36">
        <v>546</v>
      </c>
      <c r="H7" s="61" t="s">
        <v>4</v>
      </c>
      <c r="I7" s="27">
        <f>SUM(J7:K7)</f>
        <v>2811</v>
      </c>
      <c r="J7" s="28">
        <v>2157</v>
      </c>
      <c r="K7" s="28">
        <v>654</v>
      </c>
      <c r="L7" s="44">
        <f t="shared" ref="L7:L34" si="2">SUM(M7:N7)</f>
        <v>1241</v>
      </c>
      <c r="M7" s="28">
        <v>689</v>
      </c>
      <c r="N7" s="36">
        <v>552</v>
      </c>
      <c r="O7" s="89">
        <f t="shared" si="0"/>
        <v>29</v>
      </c>
      <c r="P7" s="86">
        <f t="shared" si="0"/>
        <v>-1</v>
      </c>
      <c r="Q7" s="101">
        <f t="shared" ref="Q7:Q34" si="3">I7+L7</f>
        <v>4052</v>
      </c>
    </row>
    <row r="8" spans="1:19" ht="24.95" customHeight="1">
      <c r="A8" s="1" t="s">
        <v>5</v>
      </c>
      <c r="B8" s="27">
        <f t="shared" ref="B8:B34" si="4">SUM(C8:D8)</f>
        <v>8785</v>
      </c>
      <c r="C8" s="28">
        <v>5590</v>
      </c>
      <c r="D8" s="28">
        <v>3195</v>
      </c>
      <c r="E8" s="44">
        <f t="shared" si="1"/>
        <v>5312</v>
      </c>
      <c r="F8" s="28">
        <v>2799</v>
      </c>
      <c r="G8" s="36">
        <v>2513</v>
      </c>
      <c r="H8" s="61" t="s">
        <v>5</v>
      </c>
      <c r="I8" s="27">
        <f t="shared" ref="I8:I34" si="5">SUM(J8:K8)</f>
        <v>8908</v>
      </c>
      <c r="J8" s="28">
        <v>5678</v>
      </c>
      <c r="K8" s="28">
        <v>3230</v>
      </c>
      <c r="L8" s="44">
        <f t="shared" si="2"/>
        <v>5343</v>
      </c>
      <c r="M8" s="28">
        <v>2809</v>
      </c>
      <c r="N8" s="36">
        <v>2534</v>
      </c>
      <c r="O8" s="89">
        <f t="shared" si="0"/>
        <v>88</v>
      </c>
      <c r="P8" s="86">
        <f t="shared" si="0"/>
        <v>35</v>
      </c>
      <c r="Q8" s="101">
        <f t="shared" si="3"/>
        <v>14251</v>
      </c>
    </row>
    <row r="9" spans="1:19" ht="24.95" customHeight="1">
      <c r="A9" s="1" t="s">
        <v>61</v>
      </c>
      <c r="B9" s="27">
        <f t="shared" si="4"/>
        <v>3924</v>
      </c>
      <c r="C9" s="28">
        <v>2698</v>
      </c>
      <c r="D9" s="28">
        <v>1226</v>
      </c>
      <c r="E9" s="44">
        <f t="shared" si="1"/>
        <v>1639</v>
      </c>
      <c r="F9" s="28">
        <v>886</v>
      </c>
      <c r="G9" s="36">
        <v>753</v>
      </c>
      <c r="H9" s="61" t="s">
        <v>61</v>
      </c>
      <c r="I9" s="27">
        <f t="shared" si="5"/>
        <v>3970</v>
      </c>
      <c r="J9" s="28">
        <v>2728</v>
      </c>
      <c r="K9" s="28">
        <v>1242</v>
      </c>
      <c r="L9" s="44">
        <f t="shared" si="2"/>
        <v>1676</v>
      </c>
      <c r="M9" s="28">
        <v>903</v>
      </c>
      <c r="N9" s="36">
        <v>773</v>
      </c>
      <c r="O9" s="89">
        <f t="shared" si="0"/>
        <v>30</v>
      </c>
      <c r="P9" s="86">
        <f t="shared" si="0"/>
        <v>16</v>
      </c>
      <c r="Q9" s="101">
        <f t="shared" si="3"/>
        <v>5646</v>
      </c>
    </row>
    <row r="10" spans="1:19" ht="24.95" customHeight="1">
      <c r="A10" s="1" t="s">
        <v>6</v>
      </c>
      <c r="B10" s="27">
        <f t="shared" si="4"/>
        <v>122</v>
      </c>
      <c r="C10" s="28">
        <v>73</v>
      </c>
      <c r="D10" s="28">
        <v>49</v>
      </c>
      <c r="E10" s="44">
        <f t="shared" si="1"/>
        <v>58</v>
      </c>
      <c r="F10" s="28">
        <v>26</v>
      </c>
      <c r="G10" s="36">
        <v>32</v>
      </c>
      <c r="H10" s="61" t="s">
        <v>6</v>
      </c>
      <c r="I10" s="27">
        <f t="shared" si="5"/>
        <v>125</v>
      </c>
      <c r="J10" s="28">
        <v>75</v>
      </c>
      <c r="K10" s="28">
        <v>50</v>
      </c>
      <c r="L10" s="44">
        <f t="shared" si="2"/>
        <v>57</v>
      </c>
      <c r="M10" s="28">
        <v>25</v>
      </c>
      <c r="N10" s="36">
        <v>32</v>
      </c>
      <c r="O10" s="89">
        <f t="shared" si="0"/>
        <v>2</v>
      </c>
      <c r="P10" s="86">
        <f t="shared" si="0"/>
        <v>1</v>
      </c>
      <c r="Q10" s="101">
        <f t="shared" si="3"/>
        <v>182</v>
      </c>
    </row>
    <row r="11" spans="1:19" ht="24.95" customHeight="1">
      <c r="A11" s="1" t="s">
        <v>7</v>
      </c>
      <c r="B11" s="27">
        <f t="shared" si="4"/>
        <v>587</v>
      </c>
      <c r="C11" s="28">
        <v>465</v>
      </c>
      <c r="D11" s="28">
        <v>122</v>
      </c>
      <c r="E11" s="44">
        <f t="shared" si="1"/>
        <v>70</v>
      </c>
      <c r="F11" s="28">
        <v>41</v>
      </c>
      <c r="G11" s="36">
        <v>29</v>
      </c>
      <c r="H11" s="61" t="s">
        <v>7</v>
      </c>
      <c r="I11" s="27">
        <f t="shared" si="5"/>
        <v>597</v>
      </c>
      <c r="J11" s="28">
        <v>474</v>
      </c>
      <c r="K11" s="28">
        <v>123</v>
      </c>
      <c r="L11" s="44">
        <f t="shared" si="2"/>
        <v>69</v>
      </c>
      <c r="M11" s="28">
        <v>40</v>
      </c>
      <c r="N11" s="36">
        <v>29</v>
      </c>
      <c r="O11" s="89">
        <f t="shared" si="0"/>
        <v>9</v>
      </c>
      <c r="P11" s="86">
        <f t="shared" si="0"/>
        <v>1</v>
      </c>
      <c r="Q11" s="101">
        <f t="shared" si="3"/>
        <v>666</v>
      </c>
    </row>
    <row r="12" spans="1:19" ht="24.95" customHeight="1">
      <c r="A12" s="1" t="s">
        <v>8</v>
      </c>
      <c r="B12" s="27">
        <f t="shared" si="4"/>
        <v>2603</v>
      </c>
      <c r="C12" s="28">
        <v>2416</v>
      </c>
      <c r="D12" s="28">
        <v>187</v>
      </c>
      <c r="E12" s="44">
        <f t="shared" si="1"/>
        <v>294</v>
      </c>
      <c r="F12" s="28">
        <v>202</v>
      </c>
      <c r="G12" s="36">
        <v>92</v>
      </c>
      <c r="H12" s="61" t="s">
        <v>8</v>
      </c>
      <c r="I12" s="27">
        <f t="shared" si="5"/>
        <v>2631</v>
      </c>
      <c r="J12" s="28">
        <v>2438</v>
      </c>
      <c r="K12" s="28">
        <v>193</v>
      </c>
      <c r="L12" s="44">
        <f t="shared" si="2"/>
        <v>291</v>
      </c>
      <c r="M12" s="28">
        <v>197</v>
      </c>
      <c r="N12" s="36">
        <v>94</v>
      </c>
      <c r="O12" s="89">
        <f t="shared" si="0"/>
        <v>22</v>
      </c>
      <c r="P12" s="86">
        <f t="shared" si="0"/>
        <v>6</v>
      </c>
      <c r="Q12" s="101">
        <f t="shared" si="3"/>
        <v>2922</v>
      </c>
    </row>
    <row r="13" spans="1:19" ht="24.95" customHeight="1">
      <c r="A13" s="1" t="s">
        <v>9</v>
      </c>
      <c r="B13" s="27">
        <f t="shared" si="4"/>
        <v>1431</v>
      </c>
      <c r="C13" s="28">
        <v>1150</v>
      </c>
      <c r="D13" s="28">
        <v>281</v>
      </c>
      <c r="E13" s="44">
        <f t="shared" si="1"/>
        <v>344</v>
      </c>
      <c r="F13" s="28">
        <v>198</v>
      </c>
      <c r="G13" s="36">
        <v>146</v>
      </c>
      <c r="H13" s="61" t="s">
        <v>9</v>
      </c>
      <c r="I13" s="27">
        <f t="shared" si="5"/>
        <v>1470</v>
      </c>
      <c r="J13" s="28">
        <v>1180</v>
      </c>
      <c r="K13" s="28">
        <v>290</v>
      </c>
      <c r="L13" s="44">
        <f t="shared" si="2"/>
        <v>345</v>
      </c>
      <c r="M13" s="28">
        <v>198</v>
      </c>
      <c r="N13" s="36">
        <v>147</v>
      </c>
      <c r="O13" s="89">
        <f t="shared" si="0"/>
        <v>30</v>
      </c>
      <c r="P13" s="86">
        <f t="shared" si="0"/>
        <v>9</v>
      </c>
      <c r="Q13" s="101">
        <f t="shared" si="3"/>
        <v>1815</v>
      </c>
    </row>
    <row r="14" spans="1:19" ht="24.95" customHeight="1">
      <c r="A14" s="1" t="s">
        <v>10</v>
      </c>
      <c r="B14" s="27">
        <f t="shared" si="4"/>
        <v>1335</v>
      </c>
      <c r="C14" s="28">
        <v>1198</v>
      </c>
      <c r="D14" s="28">
        <v>137</v>
      </c>
      <c r="E14" s="44">
        <f t="shared" si="1"/>
        <v>144</v>
      </c>
      <c r="F14" s="28">
        <v>91</v>
      </c>
      <c r="G14" s="36">
        <v>53</v>
      </c>
      <c r="H14" s="61" t="s">
        <v>10</v>
      </c>
      <c r="I14" s="27">
        <f t="shared" si="5"/>
        <v>1360</v>
      </c>
      <c r="J14" s="28">
        <v>1223</v>
      </c>
      <c r="K14" s="28">
        <v>137</v>
      </c>
      <c r="L14" s="44">
        <f t="shared" si="2"/>
        <v>141</v>
      </c>
      <c r="M14" s="28">
        <v>90</v>
      </c>
      <c r="N14" s="36">
        <v>51</v>
      </c>
      <c r="O14" s="89">
        <f t="shared" si="0"/>
        <v>25</v>
      </c>
      <c r="P14" s="86">
        <f t="shared" si="0"/>
        <v>0</v>
      </c>
      <c r="Q14" s="101">
        <f t="shared" si="3"/>
        <v>1501</v>
      </c>
    </row>
    <row r="15" spans="1:19" ht="24.95" customHeight="1">
      <c r="A15" s="1" t="s">
        <v>11</v>
      </c>
      <c r="B15" s="27">
        <f t="shared" si="4"/>
        <v>4375</v>
      </c>
      <c r="C15" s="28">
        <v>3756</v>
      </c>
      <c r="D15" s="28">
        <v>619</v>
      </c>
      <c r="E15" s="44">
        <f t="shared" si="1"/>
        <v>399</v>
      </c>
      <c r="F15" s="28">
        <v>266</v>
      </c>
      <c r="G15" s="36">
        <v>133</v>
      </c>
      <c r="H15" s="61" t="s">
        <v>11</v>
      </c>
      <c r="I15" s="27">
        <f t="shared" si="5"/>
        <v>4432</v>
      </c>
      <c r="J15" s="28">
        <v>3804</v>
      </c>
      <c r="K15" s="28">
        <v>628</v>
      </c>
      <c r="L15" s="44">
        <f t="shared" si="2"/>
        <v>398</v>
      </c>
      <c r="M15" s="28">
        <v>267</v>
      </c>
      <c r="N15" s="36">
        <v>131</v>
      </c>
      <c r="O15" s="89">
        <f t="shared" si="0"/>
        <v>48</v>
      </c>
      <c r="P15" s="86">
        <f t="shared" si="0"/>
        <v>9</v>
      </c>
      <c r="Q15" s="101">
        <f t="shared" si="3"/>
        <v>4830</v>
      </c>
    </row>
    <row r="16" spans="1:19" ht="24.95" customHeight="1">
      <c r="A16" s="1" t="s">
        <v>12</v>
      </c>
      <c r="B16" s="27">
        <f t="shared" si="4"/>
        <v>3934</v>
      </c>
      <c r="C16" s="28">
        <v>3420</v>
      </c>
      <c r="D16" s="28">
        <v>514</v>
      </c>
      <c r="E16" s="44">
        <f t="shared" si="1"/>
        <v>592</v>
      </c>
      <c r="F16" s="28">
        <v>383</v>
      </c>
      <c r="G16" s="36">
        <v>209</v>
      </c>
      <c r="H16" s="61" t="s">
        <v>12</v>
      </c>
      <c r="I16" s="27">
        <f t="shared" si="5"/>
        <v>4005</v>
      </c>
      <c r="J16" s="28">
        <v>3487</v>
      </c>
      <c r="K16" s="28">
        <v>518</v>
      </c>
      <c r="L16" s="44">
        <f t="shared" si="2"/>
        <v>604</v>
      </c>
      <c r="M16" s="28">
        <v>389</v>
      </c>
      <c r="N16" s="36">
        <v>215</v>
      </c>
      <c r="O16" s="89">
        <f t="shared" si="0"/>
        <v>67</v>
      </c>
      <c r="P16" s="86">
        <f t="shared" si="0"/>
        <v>4</v>
      </c>
      <c r="Q16" s="101">
        <f t="shared" si="3"/>
        <v>4609</v>
      </c>
    </row>
    <row r="17" spans="1:18" ht="24.95" customHeight="1">
      <c r="A17" s="1" t="s">
        <v>13</v>
      </c>
      <c r="B17" s="27">
        <f t="shared" si="4"/>
        <v>2240</v>
      </c>
      <c r="C17" s="28">
        <v>2035</v>
      </c>
      <c r="D17" s="28">
        <v>205</v>
      </c>
      <c r="E17" s="44">
        <f t="shared" si="1"/>
        <v>136</v>
      </c>
      <c r="F17" s="28">
        <v>100</v>
      </c>
      <c r="G17" s="36">
        <v>36</v>
      </c>
      <c r="H17" s="61" t="s">
        <v>13</v>
      </c>
      <c r="I17" s="27">
        <f t="shared" si="5"/>
        <v>2261</v>
      </c>
      <c r="J17" s="28">
        <v>2062</v>
      </c>
      <c r="K17" s="28">
        <v>199</v>
      </c>
      <c r="L17" s="44">
        <f t="shared" si="2"/>
        <v>134</v>
      </c>
      <c r="M17" s="28">
        <v>98</v>
      </c>
      <c r="N17" s="36">
        <v>36</v>
      </c>
      <c r="O17" s="89">
        <f t="shared" si="0"/>
        <v>27</v>
      </c>
      <c r="P17" s="86">
        <f t="shared" si="0"/>
        <v>-6</v>
      </c>
      <c r="Q17" s="101">
        <f t="shared" si="3"/>
        <v>2395</v>
      </c>
    </row>
    <row r="18" spans="1:18" ht="24.95" customHeight="1">
      <c r="A18" s="1" t="s">
        <v>116</v>
      </c>
      <c r="B18" s="27">
        <f t="shared" si="4"/>
        <v>180</v>
      </c>
      <c r="C18" s="28">
        <v>81</v>
      </c>
      <c r="D18" s="28">
        <v>99</v>
      </c>
      <c r="E18" s="44">
        <f t="shared" si="1"/>
        <v>64</v>
      </c>
      <c r="F18" s="28">
        <v>25</v>
      </c>
      <c r="G18" s="36">
        <v>39</v>
      </c>
      <c r="H18" s="61" t="s">
        <v>116</v>
      </c>
      <c r="I18" s="27">
        <f t="shared" si="5"/>
        <v>180</v>
      </c>
      <c r="J18" s="28">
        <v>82</v>
      </c>
      <c r="K18" s="28">
        <v>98</v>
      </c>
      <c r="L18" s="44">
        <f t="shared" si="2"/>
        <v>66</v>
      </c>
      <c r="M18" s="28">
        <v>25</v>
      </c>
      <c r="N18" s="36">
        <v>41</v>
      </c>
      <c r="O18" s="89">
        <f t="shared" si="0"/>
        <v>1</v>
      </c>
      <c r="P18" s="86">
        <f t="shared" si="0"/>
        <v>-1</v>
      </c>
      <c r="Q18" s="101">
        <f t="shared" si="3"/>
        <v>246</v>
      </c>
    </row>
    <row r="19" spans="1:18" ht="24.95" customHeight="1">
      <c r="A19" s="1" t="s">
        <v>14</v>
      </c>
      <c r="B19" s="27">
        <f t="shared" si="4"/>
        <v>2589</v>
      </c>
      <c r="C19" s="28">
        <v>2098</v>
      </c>
      <c r="D19" s="28">
        <v>491</v>
      </c>
      <c r="E19" s="44">
        <f t="shared" si="1"/>
        <v>146</v>
      </c>
      <c r="F19" s="28">
        <v>93</v>
      </c>
      <c r="G19" s="36">
        <v>53</v>
      </c>
      <c r="H19" s="61" t="s">
        <v>14</v>
      </c>
      <c r="I19" s="27">
        <f t="shared" si="5"/>
        <v>2601</v>
      </c>
      <c r="J19" s="28">
        <v>2104</v>
      </c>
      <c r="K19" s="28">
        <v>497</v>
      </c>
      <c r="L19" s="44">
        <f t="shared" si="2"/>
        <v>141</v>
      </c>
      <c r="M19" s="28">
        <v>88</v>
      </c>
      <c r="N19" s="36">
        <v>53</v>
      </c>
      <c r="O19" s="89">
        <f t="shared" si="0"/>
        <v>6</v>
      </c>
      <c r="P19" s="86">
        <f t="shared" si="0"/>
        <v>6</v>
      </c>
      <c r="Q19" s="101">
        <f t="shared" si="3"/>
        <v>2742</v>
      </c>
      <c r="R19" s="21"/>
    </row>
    <row r="20" spans="1:18" ht="24.95" customHeight="1">
      <c r="A20" s="1" t="s">
        <v>17</v>
      </c>
      <c r="B20" s="27">
        <f t="shared" si="4"/>
        <v>1034</v>
      </c>
      <c r="C20" s="28">
        <v>515</v>
      </c>
      <c r="D20" s="28">
        <v>519</v>
      </c>
      <c r="E20" s="44">
        <f t="shared" si="1"/>
        <v>594</v>
      </c>
      <c r="F20" s="28">
        <v>316</v>
      </c>
      <c r="G20" s="36">
        <v>278</v>
      </c>
      <c r="H20" s="61" t="s">
        <v>17</v>
      </c>
      <c r="I20" s="27">
        <f t="shared" si="5"/>
        <v>1043</v>
      </c>
      <c r="J20" s="28">
        <v>523</v>
      </c>
      <c r="K20" s="28">
        <v>520</v>
      </c>
      <c r="L20" s="44">
        <f t="shared" si="2"/>
        <v>600</v>
      </c>
      <c r="M20" s="28">
        <v>319</v>
      </c>
      <c r="N20" s="36">
        <v>281</v>
      </c>
      <c r="O20" s="89">
        <f t="shared" si="0"/>
        <v>8</v>
      </c>
      <c r="P20" s="86">
        <f t="shared" si="0"/>
        <v>1</v>
      </c>
      <c r="Q20" s="101">
        <f t="shared" si="3"/>
        <v>1643</v>
      </c>
    </row>
    <row r="21" spans="1:18" ht="24.95" customHeight="1">
      <c r="A21" s="1" t="s">
        <v>18</v>
      </c>
      <c r="B21" s="27">
        <f t="shared" si="4"/>
        <v>472</v>
      </c>
      <c r="C21" s="28">
        <v>206</v>
      </c>
      <c r="D21" s="28">
        <v>266</v>
      </c>
      <c r="E21" s="44">
        <f t="shared" si="1"/>
        <v>289</v>
      </c>
      <c r="F21" s="28">
        <v>135</v>
      </c>
      <c r="G21" s="36">
        <v>154</v>
      </c>
      <c r="H21" s="61" t="s">
        <v>18</v>
      </c>
      <c r="I21" s="27">
        <f t="shared" si="5"/>
        <v>480</v>
      </c>
      <c r="J21" s="28">
        <v>211</v>
      </c>
      <c r="K21" s="28">
        <v>269</v>
      </c>
      <c r="L21" s="44">
        <f t="shared" si="2"/>
        <v>294</v>
      </c>
      <c r="M21" s="28">
        <v>137</v>
      </c>
      <c r="N21" s="36">
        <v>157</v>
      </c>
      <c r="O21" s="89">
        <f t="shared" si="0"/>
        <v>5</v>
      </c>
      <c r="P21" s="86">
        <f t="shared" si="0"/>
        <v>3</v>
      </c>
      <c r="Q21" s="101">
        <f t="shared" si="3"/>
        <v>774</v>
      </c>
    </row>
    <row r="22" spans="1:18" ht="24.95" customHeight="1">
      <c r="A22" s="1" t="s">
        <v>19</v>
      </c>
      <c r="B22" s="27">
        <f t="shared" si="4"/>
        <v>202</v>
      </c>
      <c r="C22" s="28">
        <v>84</v>
      </c>
      <c r="D22" s="28">
        <v>118</v>
      </c>
      <c r="E22" s="44">
        <f t="shared" si="1"/>
        <v>129</v>
      </c>
      <c r="F22" s="28">
        <v>55</v>
      </c>
      <c r="G22" s="36">
        <v>74</v>
      </c>
      <c r="H22" s="61" t="s">
        <v>19</v>
      </c>
      <c r="I22" s="27">
        <f t="shared" si="5"/>
        <v>208</v>
      </c>
      <c r="J22" s="28">
        <v>87</v>
      </c>
      <c r="K22" s="28">
        <v>121</v>
      </c>
      <c r="L22" s="44">
        <f t="shared" si="2"/>
        <v>126</v>
      </c>
      <c r="M22" s="28">
        <v>55</v>
      </c>
      <c r="N22" s="36">
        <v>71</v>
      </c>
      <c r="O22" s="89">
        <f t="shared" si="0"/>
        <v>3</v>
      </c>
      <c r="P22" s="86">
        <f t="shared" si="0"/>
        <v>3</v>
      </c>
      <c r="Q22" s="101">
        <f t="shared" si="3"/>
        <v>334</v>
      </c>
    </row>
    <row r="23" spans="1:18" ht="24.95" customHeight="1">
      <c r="A23" s="1" t="s">
        <v>20</v>
      </c>
      <c r="B23" s="27">
        <f t="shared" si="4"/>
        <v>288</v>
      </c>
      <c r="C23" s="28">
        <v>167</v>
      </c>
      <c r="D23" s="28">
        <v>121</v>
      </c>
      <c r="E23" s="44">
        <f t="shared" si="1"/>
        <v>76</v>
      </c>
      <c r="F23" s="28">
        <v>32</v>
      </c>
      <c r="G23" s="36">
        <v>44</v>
      </c>
      <c r="H23" s="61" t="s">
        <v>20</v>
      </c>
      <c r="I23" s="27">
        <f t="shared" si="5"/>
        <v>292</v>
      </c>
      <c r="J23" s="28">
        <v>168</v>
      </c>
      <c r="K23" s="28">
        <v>124</v>
      </c>
      <c r="L23" s="44">
        <f t="shared" si="2"/>
        <v>77</v>
      </c>
      <c r="M23" s="28">
        <v>32</v>
      </c>
      <c r="N23" s="36">
        <v>45</v>
      </c>
      <c r="O23" s="89">
        <f t="shared" si="0"/>
        <v>1</v>
      </c>
      <c r="P23" s="86">
        <f t="shared" si="0"/>
        <v>3</v>
      </c>
      <c r="Q23" s="101">
        <f t="shared" si="3"/>
        <v>369</v>
      </c>
    </row>
    <row r="24" spans="1:18" ht="24.95" customHeight="1">
      <c r="A24" s="1" t="s">
        <v>21</v>
      </c>
      <c r="B24" s="27">
        <f t="shared" si="4"/>
        <v>264</v>
      </c>
      <c r="C24" s="28">
        <v>134</v>
      </c>
      <c r="D24" s="28">
        <v>130</v>
      </c>
      <c r="E24" s="44">
        <f t="shared" si="1"/>
        <v>72</v>
      </c>
      <c r="F24" s="28">
        <v>31</v>
      </c>
      <c r="G24" s="36">
        <v>41</v>
      </c>
      <c r="H24" s="61" t="s">
        <v>21</v>
      </c>
      <c r="I24" s="27">
        <f t="shared" si="5"/>
        <v>267</v>
      </c>
      <c r="J24" s="28">
        <v>135</v>
      </c>
      <c r="K24" s="28">
        <v>132</v>
      </c>
      <c r="L24" s="44">
        <f t="shared" si="2"/>
        <v>76</v>
      </c>
      <c r="M24" s="28">
        <v>34</v>
      </c>
      <c r="N24" s="36">
        <v>42</v>
      </c>
      <c r="O24" s="89">
        <f>J24-C24</f>
        <v>1</v>
      </c>
      <c r="P24" s="86">
        <f t="shared" si="0"/>
        <v>2</v>
      </c>
      <c r="Q24" s="101">
        <f t="shared" si="3"/>
        <v>343</v>
      </c>
    </row>
    <row r="25" spans="1:18" ht="24.95" customHeight="1">
      <c r="A25" s="1" t="s">
        <v>22</v>
      </c>
      <c r="B25" s="27">
        <f t="shared" si="4"/>
        <v>803</v>
      </c>
      <c r="C25" s="28">
        <v>493</v>
      </c>
      <c r="D25" s="28">
        <v>310</v>
      </c>
      <c r="E25" s="44">
        <f t="shared" si="1"/>
        <v>207</v>
      </c>
      <c r="F25" s="28">
        <v>103</v>
      </c>
      <c r="G25" s="36">
        <v>104</v>
      </c>
      <c r="H25" s="61" t="s">
        <v>22</v>
      </c>
      <c r="I25" s="27">
        <f t="shared" si="5"/>
        <v>828</v>
      </c>
      <c r="J25" s="28">
        <v>512</v>
      </c>
      <c r="K25" s="28">
        <v>316</v>
      </c>
      <c r="L25" s="44">
        <f t="shared" si="2"/>
        <v>209</v>
      </c>
      <c r="M25" s="28">
        <v>105</v>
      </c>
      <c r="N25" s="36">
        <v>104</v>
      </c>
      <c r="O25" s="89">
        <f t="shared" si="0"/>
        <v>19</v>
      </c>
      <c r="P25" s="86">
        <f t="shared" si="0"/>
        <v>6</v>
      </c>
      <c r="Q25" s="101">
        <f t="shared" si="3"/>
        <v>1037</v>
      </c>
    </row>
    <row r="26" spans="1:18" ht="24.95" customHeight="1">
      <c r="A26" s="1" t="s">
        <v>23</v>
      </c>
      <c r="B26" s="27">
        <f t="shared" si="4"/>
        <v>776</v>
      </c>
      <c r="C26" s="28">
        <v>418</v>
      </c>
      <c r="D26" s="28">
        <v>358</v>
      </c>
      <c r="E26" s="44">
        <f t="shared" si="1"/>
        <v>174</v>
      </c>
      <c r="F26" s="28">
        <v>79</v>
      </c>
      <c r="G26" s="36">
        <v>95</v>
      </c>
      <c r="H26" s="61" t="s">
        <v>23</v>
      </c>
      <c r="I26" s="27">
        <f t="shared" si="5"/>
        <v>782</v>
      </c>
      <c r="J26" s="28">
        <v>425</v>
      </c>
      <c r="K26" s="28">
        <v>357</v>
      </c>
      <c r="L26" s="44">
        <f t="shared" si="2"/>
        <v>173</v>
      </c>
      <c r="M26" s="28">
        <v>77</v>
      </c>
      <c r="N26" s="36">
        <v>96</v>
      </c>
      <c r="O26" s="89">
        <f t="shared" si="0"/>
        <v>7</v>
      </c>
      <c r="P26" s="86">
        <f t="shared" si="0"/>
        <v>-1</v>
      </c>
      <c r="Q26" s="101">
        <f t="shared" si="3"/>
        <v>955</v>
      </c>
    </row>
    <row r="27" spans="1:18" ht="24.95" customHeight="1">
      <c r="A27" s="1" t="s">
        <v>24</v>
      </c>
      <c r="B27" s="27">
        <f t="shared" si="4"/>
        <v>199</v>
      </c>
      <c r="C27" s="28">
        <v>80</v>
      </c>
      <c r="D27" s="28">
        <v>119</v>
      </c>
      <c r="E27" s="44">
        <f t="shared" si="1"/>
        <v>79</v>
      </c>
      <c r="F27" s="28">
        <v>31</v>
      </c>
      <c r="G27" s="36">
        <v>48</v>
      </c>
      <c r="H27" s="61" t="s">
        <v>24</v>
      </c>
      <c r="I27" s="27">
        <f t="shared" si="5"/>
        <v>194</v>
      </c>
      <c r="J27" s="28">
        <v>76</v>
      </c>
      <c r="K27" s="28">
        <v>118</v>
      </c>
      <c r="L27" s="44">
        <f t="shared" si="2"/>
        <v>79</v>
      </c>
      <c r="M27" s="28">
        <v>32</v>
      </c>
      <c r="N27" s="36">
        <v>47</v>
      </c>
      <c r="O27" s="89">
        <f t="shared" si="0"/>
        <v>-4</v>
      </c>
      <c r="P27" s="86">
        <f t="shared" si="0"/>
        <v>-1</v>
      </c>
      <c r="Q27" s="101">
        <f t="shared" si="3"/>
        <v>273</v>
      </c>
    </row>
    <row r="28" spans="1:18" ht="24.95" customHeight="1">
      <c r="A28" s="1" t="s">
        <v>25</v>
      </c>
      <c r="B28" s="27">
        <f t="shared" si="4"/>
        <v>251</v>
      </c>
      <c r="C28" s="28">
        <v>80</v>
      </c>
      <c r="D28" s="28">
        <v>171</v>
      </c>
      <c r="E28" s="44">
        <f t="shared" si="1"/>
        <v>101</v>
      </c>
      <c r="F28" s="28">
        <v>42</v>
      </c>
      <c r="G28" s="36">
        <v>59</v>
      </c>
      <c r="H28" s="61" t="s">
        <v>25</v>
      </c>
      <c r="I28" s="27">
        <f t="shared" si="5"/>
        <v>256</v>
      </c>
      <c r="J28" s="28">
        <v>83</v>
      </c>
      <c r="K28" s="28">
        <v>173</v>
      </c>
      <c r="L28" s="44">
        <f t="shared" si="2"/>
        <v>102</v>
      </c>
      <c r="M28" s="28">
        <v>41</v>
      </c>
      <c r="N28" s="36">
        <v>61</v>
      </c>
      <c r="O28" s="89">
        <f t="shared" si="0"/>
        <v>3</v>
      </c>
      <c r="P28" s="86">
        <f t="shared" si="0"/>
        <v>2</v>
      </c>
      <c r="Q28" s="101">
        <f t="shared" si="3"/>
        <v>358</v>
      </c>
    </row>
    <row r="29" spans="1:18" ht="24.95" customHeight="1">
      <c r="A29" s="1" t="s">
        <v>67</v>
      </c>
      <c r="B29" s="27">
        <f t="shared" si="4"/>
        <v>123</v>
      </c>
      <c r="C29" s="28">
        <v>46</v>
      </c>
      <c r="D29" s="28">
        <v>77</v>
      </c>
      <c r="E29" s="44">
        <f t="shared" si="1"/>
        <v>124</v>
      </c>
      <c r="F29" s="28">
        <v>53</v>
      </c>
      <c r="G29" s="36">
        <v>71</v>
      </c>
      <c r="H29" s="61" t="s">
        <v>67</v>
      </c>
      <c r="I29" s="27">
        <f t="shared" si="5"/>
        <v>126</v>
      </c>
      <c r="J29" s="28">
        <v>48</v>
      </c>
      <c r="K29" s="28">
        <v>78</v>
      </c>
      <c r="L29" s="44">
        <f t="shared" si="2"/>
        <v>123</v>
      </c>
      <c r="M29" s="28">
        <v>53</v>
      </c>
      <c r="N29" s="36">
        <v>70</v>
      </c>
      <c r="O29" s="89">
        <f t="shared" si="0"/>
        <v>2</v>
      </c>
      <c r="P29" s="86">
        <f t="shared" si="0"/>
        <v>1</v>
      </c>
      <c r="Q29" s="101">
        <f t="shared" si="3"/>
        <v>249</v>
      </c>
    </row>
    <row r="30" spans="1:18" ht="27" customHeight="1">
      <c r="A30" s="1" t="s">
        <v>118</v>
      </c>
      <c r="B30" s="27">
        <f t="shared" si="4"/>
        <v>439</v>
      </c>
      <c r="C30" s="28">
        <v>202</v>
      </c>
      <c r="D30" s="28">
        <v>237</v>
      </c>
      <c r="E30" s="44">
        <f t="shared" si="1"/>
        <v>138</v>
      </c>
      <c r="F30" s="28">
        <v>57</v>
      </c>
      <c r="G30" s="36">
        <v>81</v>
      </c>
      <c r="H30" s="62" t="s">
        <v>114</v>
      </c>
      <c r="I30" s="27">
        <f t="shared" si="5"/>
        <v>437</v>
      </c>
      <c r="J30" s="28">
        <v>205</v>
      </c>
      <c r="K30" s="28">
        <v>232</v>
      </c>
      <c r="L30" s="44">
        <f t="shared" si="2"/>
        <v>137</v>
      </c>
      <c r="M30" s="28">
        <v>56</v>
      </c>
      <c r="N30" s="36">
        <v>81</v>
      </c>
      <c r="O30" s="89">
        <f t="shared" si="0"/>
        <v>3</v>
      </c>
      <c r="P30" s="86">
        <f t="shared" si="0"/>
        <v>-5</v>
      </c>
      <c r="Q30" s="101">
        <f t="shared" si="3"/>
        <v>574</v>
      </c>
    </row>
    <row r="31" spans="1:18" ht="27" customHeight="1">
      <c r="A31" s="1" t="s">
        <v>119</v>
      </c>
      <c r="B31" s="27">
        <f t="shared" si="4"/>
        <v>615</v>
      </c>
      <c r="C31" s="28">
        <v>401</v>
      </c>
      <c r="D31" s="28">
        <v>214</v>
      </c>
      <c r="E31" s="44">
        <f t="shared" si="1"/>
        <v>173</v>
      </c>
      <c r="F31" s="28">
        <v>85</v>
      </c>
      <c r="G31" s="36">
        <v>88</v>
      </c>
      <c r="H31" s="62" t="s">
        <v>115</v>
      </c>
      <c r="I31" s="27">
        <f t="shared" si="5"/>
        <v>608</v>
      </c>
      <c r="J31" s="28">
        <v>396</v>
      </c>
      <c r="K31" s="28">
        <v>212</v>
      </c>
      <c r="L31" s="44">
        <f t="shared" si="2"/>
        <v>173</v>
      </c>
      <c r="M31" s="28">
        <v>84</v>
      </c>
      <c r="N31" s="36">
        <v>89</v>
      </c>
      <c r="O31" s="89">
        <f t="shared" si="0"/>
        <v>-5</v>
      </c>
      <c r="P31" s="86">
        <f t="shared" si="0"/>
        <v>-2</v>
      </c>
      <c r="Q31" s="101">
        <f t="shared" si="3"/>
        <v>781</v>
      </c>
    </row>
    <row r="32" spans="1:18" ht="27" customHeight="1">
      <c r="A32" s="1" t="s">
        <v>142</v>
      </c>
      <c r="B32" s="27">
        <f t="shared" si="4"/>
        <v>443</v>
      </c>
      <c r="C32" s="28">
        <v>118</v>
      </c>
      <c r="D32" s="28">
        <v>325</v>
      </c>
      <c r="E32" s="44">
        <f t="shared" si="1"/>
        <v>241</v>
      </c>
      <c r="F32" s="28">
        <v>96</v>
      </c>
      <c r="G32" s="36">
        <v>145</v>
      </c>
      <c r="H32" s="62" t="s">
        <v>142</v>
      </c>
      <c r="I32" s="27">
        <f t="shared" si="5"/>
        <v>439</v>
      </c>
      <c r="J32" s="28">
        <v>116</v>
      </c>
      <c r="K32" s="28">
        <v>323</v>
      </c>
      <c r="L32" s="44">
        <f t="shared" si="2"/>
        <v>237</v>
      </c>
      <c r="M32" s="28">
        <v>91</v>
      </c>
      <c r="N32" s="36">
        <v>146</v>
      </c>
      <c r="O32" s="89">
        <f t="shared" si="0"/>
        <v>-2</v>
      </c>
      <c r="P32" s="86">
        <f t="shared" si="0"/>
        <v>-2</v>
      </c>
      <c r="Q32" s="101">
        <f t="shared" si="3"/>
        <v>676</v>
      </c>
    </row>
    <row r="33" spans="1:17" ht="27" customHeight="1">
      <c r="A33" s="28" t="s">
        <v>146</v>
      </c>
      <c r="B33" s="27">
        <f t="shared" si="4"/>
        <v>159</v>
      </c>
      <c r="C33" s="28">
        <v>56</v>
      </c>
      <c r="D33" s="28">
        <v>103</v>
      </c>
      <c r="E33" s="44">
        <f t="shared" si="1"/>
        <v>56</v>
      </c>
      <c r="F33" s="28">
        <v>21</v>
      </c>
      <c r="G33" s="36">
        <v>35</v>
      </c>
      <c r="H33" s="62" t="s">
        <v>146</v>
      </c>
      <c r="I33" s="27">
        <f t="shared" si="5"/>
        <v>160</v>
      </c>
      <c r="J33" s="28">
        <v>56</v>
      </c>
      <c r="K33" s="28">
        <v>104</v>
      </c>
      <c r="L33" s="44">
        <f t="shared" si="2"/>
        <v>59</v>
      </c>
      <c r="M33" s="28">
        <v>22</v>
      </c>
      <c r="N33" s="36">
        <v>37</v>
      </c>
      <c r="O33" s="89">
        <f t="shared" si="0"/>
        <v>0</v>
      </c>
      <c r="P33" s="86">
        <f t="shared" si="0"/>
        <v>1</v>
      </c>
      <c r="Q33" s="101">
        <f t="shared" si="3"/>
        <v>219</v>
      </c>
    </row>
    <row r="34" spans="1:17" ht="27" customHeight="1" thickBot="1">
      <c r="A34" s="28" t="s">
        <v>206</v>
      </c>
      <c r="B34" s="64">
        <f t="shared" si="4"/>
        <v>19</v>
      </c>
      <c r="C34" s="38">
        <v>5</v>
      </c>
      <c r="D34" s="38">
        <v>14</v>
      </c>
      <c r="E34" s="103">
        <f t="shared" si="1"/>
        <v>6</v>
      </c>
      <c r="F34" s="114">
        <v>2</v>
      </c>
      <c r="G34" s="116">
        <v>4</v>
      </c>
      <c r="H34" s="117" t="s">
        <v>206</v>
      </c>
      <c r="I34" s="64">
        <f t="shared" si="5"/>
        <v>22</v>
      </c>
      <c r="J34" s="38">
        <v>6</v>
      </c>
      <c r="K34" s="38">
        <v>16</v>
      </c>
      <c r="L34" s="103">
        <f t="shared" si="2"/>
        <v>6</v>
      </c>
      <c r="M34" s="114">
        <v>1</v>
      </c>
      <c r="N34" s="116">
        <v>5</v>
      </c>
      <c r="O34" s="89">
        <f t="shared" ref="O34:P34" si="6">J34-C34</f>
        <v>1</v>
      </c>
      <c r="P34" s="86">
        <f t="shared" si="6"/>
        <v>2</v>
      </c>
      <c r="Q34" s="101">
        <f t="shared" si="3"/>
        <v>28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900-000000000000}">
  <dimension ref="A1:S35"/>
  <sheetViews>
    <sheetView topLeftCell="D1" workbookViewId="0">
      <selection activeCell="M6" sqref="M6:N34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209</v>
      </c>
      <c r="C3" s="200"/>
      <c r="D3" s="200"/>
      <c r="E3" s="200"/>
      <c r="F3" s="200"/>
      <c r="G3" s="172"/>
      <c r="H3" s="187" t="s">
        <v>27</v>
      </c>
      <c r="I3" s="191" t="s">
        <v>210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20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44070</v>
      </c>
      <c r="C5" s="44">
        <f>SUM(C6:C34)</f>
        <v>32101</v>
      </c>
      <c r="D5" s="44">
        <f>SUM(D6:D34)</f>
        <v>11969</v>
      </c>
      <c r="E5" s="44">
        <f>SUM(F5:G5)</f>
        <v>13587</v>
      </c>
      <c r="F5" s="44">
        <f>SUM(F6:F34)</f>
        <v>7253</v>
      </c>
      <c r="G5" s="45">
        <f>SUM(G6:G34)</f>
        <v>6334</v>
      </c>
      <c r="H5" s="59" t="s">
        <v>26</v>
      </c>
      <c r="I5" s="27">
        <f>SUM(J5:K5)</f>
        <v>44733</v>
      </c>
      <c r="J5" s="44">
        <f>SUM(J6:J34)</f>
        <v>32623</v>
      </c>
      <c r="K5" s="44">
        <f>SUM(K6:K34)</f>
        <v>12110</v>
      </c>
      <c r="L5" s="44">
        <f>SUM(M5:N5)</f>
        <v>13682</v>
      </c>
      <c r="M5" s="44">
        <f>SUM(M6:M34)</f>
        <v>7297</v>
      </c>
      <c r="N5" s="45">
        <f>SUM(N6:N34)</f>
        <v>6385</v>
      </c>
      <c r="O5" s="33">
        <f>J5-C5</f>
        <v>522</v>
      </c>
      <c r="P5" s="25">
        <f>K5-D5</f>
        <v>141</v>
      </c>
      <c r="Q5" s="100">
        <f>I5+L5</f>
        <v>58415</v>
      </c>
      <c r="R5" s="67"/>
      <c r="S5" s="67"/>
    </row>
    <row r="6" spans="1:19" ht="24.95" customHeight="1">
      <c r="A6" s="1" t="s">
        <v>3</v>
      </c>
      <c r="B6" s="27">
        <f>SUM(C6:D6)</f>
        <v>2577</v>
      </c>
      <c r="C6" s="28">
        <v>1562</v>
      </c>
      <c r="D6" s="28">
        <v>1015</v>
      </c>
      <c r="E6" s="44">
        <f>SUM(F6:G6)</f>
        <v>610</v>
      </c>
      <c r="F6" s="28">
        <v>296</v>
      </c>
      <c r="G6" s="36">
        <v>314</v>
      </c>
      <c r="H6" s="61" t="s">
        <v>3</v>
      </c>
      <c r="I6" s="27">
        <f>SUM(J6:K6)</f>
        <v>2595</v>
      </c>
      <c r="J6" s="28">
        <v>1571</v>
      </c>
      <c r="K6" s="28">
        <v>1024</v>
      </c>
      <c r="L6" s="44">
        <f>SUM(M6:N6)</f>
        <v>616</v>
      </c>
      <c r="M6" s="28">
        <v>299</v>
      </c>
      <c r="N6" s="36">
        <v>317</v>
      </c>
      <c r="O6" s="89">
        <f t="shared" ref="O6:P33" si="0">J6-C6</f>
        <v>9</v>
      </c>
      <c r="P6" s="86">
        <f t="shared" si="0"/>
        <v>9</v>
      </c>
      <c r="Q6" s="101">
        <f>I6+L6</f>
        <v>3211</v>
      </c>
    </row>
    <row r="7" spans="1:19" ht="24.95" customHeight="1">
      <c r="A7" s="1" t="s">
        <v>4</v>
      </c>
      <c r="B7" s="27">
        <f>SUM(C7:D7)</f>
        <v>2811</v>
      </c>
      <c r="C7" s="28">
        <v>2157</v>
      </c>
      <c r="D7" s="28">
        <v>654</v>
      </c>
      <c r="E7" s="44">
        <f t="shared" ref="E7:E34" si="1">SUM(F7:G7)</f>
        <v>1241</v>
      </c>
      <c r="F7" s="28">
        <v>689</v>
      </c>
      <c r="G7" s="36">
        <v>552</v>
      </c>
      <c r="H7" s="61" t="s">
        <v>4</v>
      </c>
      <c r="I7" s="27">
        <f>SUM(J7:K7)</f>
        <v>2836</v>
      </c>
      <c r="J7" s="28">
        <v>2186</v>
      </c>
      <c r="K7" s="28">
        <v>650</v>
      </c>
      <c r="L7" s="44">
        <f t="shared" ref="L7:L34" si="2">SUM(M7:N7)</f>
        <v>1249</v>
      </c>
      <c r="M7" s="28">
        <v>693</v>
      </c>
      <c r="N7" s="36">
        <v>556</v>
      </c>
      <c r="O7" s="89">
        <f t="shared" si="0"/>
        <v>29</v>
      </c>
      <c r="P7" s="86">
        <f t="shared" si="0"/>
        <v>-4</v>
      </c>
      <c r="Q7" s="101">
        <f t="shared" ref="Q7:Q34" si="3">I7+L7</f>
        <v>4085</v>
      </c>
    </row>
    <row r="8" spans="1:19" ht="24.95" customHeight="1">
      <c r="A8" s="1" t="s">
        <v>5</v>
      </c>
      <c r="B8" s="27">
        <f t="shared" ref="B8:B34" si="4">SUM(C8:D8)</f>
        <v>8908</v>
      </c>
      <c r="C8" s="28">
        <v>5678</v>
      </c>
      <c r="D8" s="28">
        <v>3230</v>
      </c>
      <c r="E8" s="44">
        <f t="shared" si="1"/>
        <v>5343</v>
      </c>
      <c r="F8" s="28">
        <v>2809</v>
      </c>
      <c r="G8" s="36">
        <v>2534</v>
      </c>
      <c r="H8" s="61" t="s">
        <v>5</v>
      </c>
      <c r="I8" s="27">
        <f t="shared" ref="I8:I34" si="5">SUM(J8:K8)</f>
        <v>9072</v>
      </c>
      <c r="J8" s="28">
        <v>5793</v>
      </c>
      <c r="K8" s="28">
        <v>3279</v>
      </c>
      <c r="L8" s="44">
        <f t="shared" si="2"/>
        <v>5389</v>
      </c>
      <c r="M8" s="28">
        <v>2825</v>
      </c>
      <c r="N8" s="36">
        <v>2564</v>
      </c>
      <c r="O8" s="89">
        <f t="shared" si="0"/>
        <v>115</v>
      </c>
      <c r="P8" s="86">
        <f t="shared" si="0"/>
        <v>49</v>
      </c>
      <c r="Q8" s="101">
        <f t="shared" si="3"/>
        <v>14461</v>
      </c>
    </row>
    <row r="9" spans="1:19" ht="24.95" customHeight="1">
      <c r="A9" s="1" t="s">
        <v>61</v>
      </c>
      <c r="B9" s="27">
        <f t="shared" si="4"/>
        <v>3970</v>
      </c>
      <c r="C9" s="28">
        <v>2728</v>
      </c>
      <c r="D9" s="28">
        <v>1242</v>
      </c>
      <c r="E9" s="44">
        <f t="shared" si="1"/>
        <v>1676</v>
      </c>
      <c r="F9" s="28">
        <v>903</v>
      </c>
      <c r="G9" s="36">
        <v>773</v>
      </c>
      <c r="H9" s="61" t="s">
        <v>61</v>
      </c>
      <c r="I9" s="27">
        <f t="shared" si="5"/>
        <v>4043</v>
      </c>
      <c r="J9" s="28">
        <v>2761</v>
      </c>
      <c r="K9" s="28">
        <v>1282</v>
      </c>
      <c r="L9" s="44">
        <f t="shared" si="2"/>
        <v>1702</v>
      </c>
      <c r="M9" s="28">
        <v>916</v>
      </c>
      <c r="N9" s="36">
        <v>786</v>
      </c>
      <c r="O9" s="89">
        <f t="shared" si="0"/>
        <v>33</v>
      </c>
      <c r="P9" s="86">
        <f t="shared" si="0"/>
        <v>40</v>
      </c>
      <c r="Q9" s="101">
        <f t="shared" si="3"/>
        <v>5745</v>
      </c>
    </row>
    <row r="10" spans="1:19" ht="24.95" customHeight="1">
      <c r="A10" s="1" t="s">
        <v>6</v>
      </c>
      <c r="B10" s="27">
        <f t="shared" si="4"/>
        <v>125</v>
      </c>
      <c r="C10" s="28">
        <v>75</v>
      </c>
      <c r="D10" s="28">
        <v>50</v>
      </c>
      <c r="E10" s="44">
        <f t="shared" si="1"/>
        <v>57</v>
      </c>
      <c r="F10" s="28">
        <v>25</v>
      </c>
      <c r="G10" s="36">
        <v>32</v>
      </c>
      <c r="H10" s="61" t="s">
        <v>6</v>
      </c>
      <c r="I10" s="27">
        <f t="shared" si="5"/>
        <v>135</v>
      </c>
      <c r="J10" s="28">
        <v>82</v>
      </c>
      <c r="K10" s="28">
        <v>53</v>
      </c>
      <c r="L10" s="44">
        <f t="shared" si="2"/>
        <v>55</v>
      </c>
      <c r="M10" s="28">
        <v>25</v>
      </c>
      <c r="N10" s="36">
        <v>30</v>
      </c>
      <c r="O10" s="89">
        <f t="shared" si="0"/>
        <v>7</v>
      </c>
      <c r="P10" s="86">
        <f t="shared" si="0"/>
        <v>3</v>
      </c>
      <c r="Q10" s="101">
        <f t="shared" si="3"/>
        <v>190</v>
      </c>
    </row>
    <row r="11" spans="1:19" ht="24.95" customHeight="1">
      <c r="A11" s="1" t="s">
        <v>7</v>
      </c>
      <c r="B11" s="27">
        <f t="shared" si="4"/>
        <v>597</v>
      </c>
      <c r="C11" s="28">
        <v>474</v>
      </c>
      <c r="D11" s="28">
        <v>123</v>
      </c>
      <c r="E11" s="44">
        <f t="shared" si="1"/>
        <v>69</v>
      </c>
      <c r="F11" s="28">
        <v>40</v>
      </c>
      <c r="G11" s="36">
        <v>29</v>
      </c>
      <c r="H11" s="61" t="s">
        <v>7</v>
      </c>
      <c r="I11" s="27">
        <f t="shared" si="5"/>
        <v>614</v>
      </c>
      <c r="J11" s="28">
        <v>484</v>
      </c>
      <c r="K11" s="28">
        <v>130</v>
      </c>
      <c r="L11" s="44">
        <f t="shared" si="2"/>
        <v>71</v>
      </c>
      <c r="M11" s="28">
        <v>40</v>
      </c>
      <c r="N11" s="36">
        <v>31</v>
      </c>
      <c r="O11" s="89">
        <f t="shared" si="0"/>
        <v>10</v>
      </c>
      <c r="P11" s="86">
        <f t="shared" si="0"/>
        <v>7</v>
      </c>
      <c r="Q11" s="101">
        <f t="shared" si="3"/>
        <v>685</v>
      </c>
    </row>
    <row r="12" spans="1:19" ht="24.95" customHeight="1">
      <c r="A12" s="1" t="s">
        <v>8</v>
      </c>
      <c r="B12" s="27">
        <f t="shared" si="4"/>
        <v>2631</v>
      </c>
      <c r="C12" s="28">
        <v>2438</v>
      </c>
      <c r="D12" s="28">
        <v>193</v>
      </c>
      <c r="E12" s="44">
        <f t="shared" si="1"/>
        <v>291</v>
      </c>
      <c r="F12" s="28">
        <v>197</v>
      </c>
      <c r="G12" s="36">
        <v>94</v>
      </c>
      <c r="H12" s="61" t="s">
        <v>8</v>
      </c>
      <c r="I12" s="27">
        <f t="shared" si="5"/>
        <v>2711</v>
      </c>
      <c r="J12" s="28">
        <v>2512</v>
      </c>
      <c r="K12" s="28">
        <v>199</v>
      </c>
      <c r="L12" s="44">
        <f t="shared" si="2"/>
        <v>291</v>
      </c>
      <c r="M12" s="28">
        <v>197</v>
      </c>
      <c r="N12" s="36">
        <v>94</v>
      </c>
      <c r="O12" s="89">
        <f t="shared" si="0"/>
        <v>74</v>
      </c>
      <c r="P12" s="86">
        <f t="shared" si="0"/>
        <v>6</v>
      </c>
      <c r="Q12" s="101">
        <f t="shared" si="3"/>
        <v>3002</v>
      </c>
    </row>
    <row r="13" spans="1:19" ht="24.95" customHeight="1">
      <c r="A13" s="1" t="s">
        <v>9</v>
      </c>
      <c r="B13" s="27">
        <f t="shared" si="4"/>
        <v>1470</v>
      </c>
      <c r="C13" s="28">
        <v>1180</v>
      </c>
      <c r="D13" s="28">
        <v>290</v>
      </c>
      <c r="E13" s="44">
        <f t="shared" si="1"/>
        <v>345</v>
      </c>
      <c r="F13" s="28">
        <v>198</v>
      </c>
      <c r="G13" s="36">
        <v>147</v>
      </c>
      <c r="H13" s="61" t="s">
        <v>9</v>
      </c>
      <c r="I13" s="27">
        <f t="shared" si="5"/>
        <v>1499</v>
      </c>
      <c r="J13" s="28">
        <v>1203</v>
      </c>
      <c r="K13" s="28">
        <v>296</v>
      </c>
      <c r="L13" s="44">
        <f t="shared" si="2"/>
        <v>341</v>
      </c>
      <c r="M13" s="28">
        <v>197</v>
      </c>
      <c r="N13" s="36">
        <v>144</v>
      </c>
      <c r="O13" s="89">
        <f t="shared" si="0"/>
        <v>23</v>
      </c>
      <c r="P13" s="86">
        <f t="shared" si="0"/>
        <v>6</v>
      </c>
      <c r="Q13" s="101">
        <f t="shared" si="3"/>
        <v>1840</v>
      </c>
    </row>
    <row r="14" spans="1:19" ht="24.95" customHeight="1">
      <c r="A14" s="1" t="s">
        <v>10</v>
      </c>
      <c r="B14" s="27">
        <f t="shared" si="4"/>
        <v>1360</v>
      </c>
      <c r="C14" s="28">
        <v>1223</v>
      </c>
      <c r="D14" s="28">
        <v>137</v>
      </c>
      <c r="E14" s="44">
        <f t="shared" si="1"/>
        <v>141</v>
      </c>
      <c r="F14" s="28">
        <v>90</v>
      </c>
      <c r="G14" s="36">
        <v>51</v>
      </c>
      <c r="H14" s="61" t="s">
        <v>10</v>
      </c>
      <c r="I14" s="27">
        <f t="shared" si="5"/>
        <v>1384</v>
      </c>
      <c r="J14" s="28">
        <v>1244</v>
      </c>
      <c r="K14" s="28">
        <v>140</v>
      </c>
      <c r="L14" s="44">
        <f t="shared" si="2"/>
        <v>149</v>
      </c>
      <c r="M14" s="28">
        <v>95</v>
      </c>
      <c r="N14" s="36">
        <v>54</v>
      </c>
      <c r="O14" s="89">
        <f t="shared" si="0"/>
        <v>21</v>
      </c>
      <c r="P14" s="86">
        <f t="shared" si="0"/>
        <v>3</v>
      </c>
      <c r="Q14" s="101">
        <f t="shared" si="3"/>
        <v>1533</v>
      </c>
    </row>
    <row r="15" spans="1:19" ht="24.95" customHeight="1">
      <c r="A15" s="1" t="s">
        <v>11</v>
      </c>
      <c r="B15" s="27">
        <f t="shared" si="4"/>
        <v>4432</v>
      </c>
      <c r="C15" s="28">
        <v>3804</v>
      </c>
      <c r="D15" s="28">
        <v>628</v>
      </c>
      <c r="E15" s="44">
        <f t="shared" si="1"/>
        <v>398</v>
      </c>
      <c r="F15" s="28">
        <v>267</v>
      </c>
      <c r="G15" s="36">
        <v>131</v>
      </c>
      <c r="H15" s="61" t="s">
        <v>11</v>
      </c>
      <c r="I15" s="27">
        <f t="shared" si="5"/>
        <v>4481</v>
      </c>
      <c r="J15" s="28">
        <v>3846</v>
      </c>
      <c r="K15" s="28">
        <v>635</v>
      </c>
      <c r="L15" s="44">
        <f t="shared" si="2"/>
        <v>396</v>
      </c>
      <c r="M15" s="28">
        <v>266</v>
      </c>
      <c r="N15" s="36">
        <v>130</v>
      </c>
      <c r="O15" s="89">
        <f t="shared" si="0"/>
        <v>42</v>
      </c>
      <c r="P15" s="86">
        <f t="shared" si="0"/>
        <v>7</v>
      </c>
      <c r="Q15" s="101">
        <f t="shared" si="3"/>
        <v>4877</v>
      </c>
    </row>
    <row r="16" spans="1:19" ht="24.95" customHeight="1">
      <c r="A16" s="1" t="s">
        <v>12</v>
      </c>
      <c r="B16" s="27">
        <f t="shared" si="4"/>
        <v>4005</v>
      </c>
      <c r="C16" s="28">
        <v>3487</v>
      </c>
      <c r="D16" s="28">
        <v>518</v>
      </c>
      <c r="E16" s="44">
        <f t="shared" si="1"/>
        <v>604</v>
      </c>
      <c r="F16" s="28">
        <v>389</v>
      </c>
      <c r="G16" s="36">
        <v>215</v>
      </c>
      <c r="H16" s="61" t="s">
        <v>12</v>
      </c>
      <c r="I16" s="27">
        <f t="shared" si="5"/>
        <v>4072</v>
      </c>
      <c r="J16" s="28">
        <v>3555</v>
      </c>
      <c r="K16" s="28">
        <v>517</v>
      </c>
      <c r="L16" s="44">
        <f t="shared" si="2"/>
        <v>602</v>
      </c>
      <c r="M16" s="28">
        <v>390</v>
      </c>
      <c r="N16" s="36">
        <v>212</v>
      </c>
      <c r="O16" s="89">
        <f t="shared" si="0"/>
        <v>68</v>
      </c>
      <c r="P16" s="86">
        <f t="shared" si="0"/>
        <v>-1</v>
      </c>
      <c r="Q16" s="101">
        <f t="shared" si="3"/>
        <v>4674</v>
      </c>
    </row>
    <row r="17" spans="1:18" ht="24.95" customHeight="1">
      <c r="A17" s="1" t="s">
        <v>13</v>
      </c>
      <c r="B17" s="27">
        <f t="shared" si="4"/>
        <v>2261</v>
      </c>
      <c r="C17" s="28">
        <v>2062</v>
      </c>
      <c r="D17" s="28">
        <v>199</v>
      </c>
      <c r="E17" s="44">
        <f t="shared" si="1"/>
        <v>134</v>
      </c>
      <c r="F17" s="28">
        <v>98</v>
      </c>
      <c r="G17" s="36">
        <v>36</v>
      </c>
      <c r="H17" s="61" t="s">
        <v>13</v>
      </c>
      <c r="I17" s="27">
        <f t="shared" si="5"/>
        <v>2290</v>
      </c>
      <c r="J17" s="28">
        <v>2092</v>
      </c>
      <c r="K17" s="28">
        <v>198</v>
      </c>
      <c r="L17" s="44">
        <f t="shared" si="2"/>
        <v>132</v>
      </c>
      <c r="M17" s="28">
        <v>97</v>
      </c>
      <c r="N17" s="36">
        <v>35</v>
      </c>
      <c r="O17" s="89">
        <f t="shared" si="0"/>
        <v>30</v>
      </c>
      <c r="P17" s="86">
        <f t="shared" si="0"/>
        <v>-1</v>
      </c>
      <c r="Q17" s="101">
        <f t="shared" si="3"/>
        <v>2422</v>
      </c>
    </row>
    <row r="18" spans="1:18" ht="24.95" customHeight="1">
      <c r="A18" s="1" t="s">
        <v>116</v>
      </c>
      <c r="B18" s="27">
        <f t="shared" si="4"/>
        <v>180</v>
      </c>
      <c r="C18" s="28">
        <v>82</v>
      </c>
      <c r="D18" s="28">
        <v>98</v>
      </c>
      <c r="E18" s="44">
        <f t="shared" si="1"/>
        <v>66</v>
      </c>
      <c r="F18" s="28">
        <v>25</v>
      </c>
      <c r="G18" s="36">
        <v>41</v>
      </c>
      <c r="H18" s="61" t="s">
        <v>116</v>
      </c>
      <c r="I18" s="27">
        <f t="shared" si="5"/>
        <v>180</v>
      </c>
      <c r="J18" s="28">
        <v>82</v>
      </c>
      <c r="K18" s="28">
        <v>98</v>
      </c>
      <c r="L18" s="44">
        <f t="shared" si="2"/>
        <v>70</v>
      </c>
      <c r="M18" s="28">
        <v>27</v>
      </c>
      <c r="N18" s="36">
        <v>43</v>
      </c>
      <c r="O18" s="89">
        <f t="shared" si="0"/>
        <v>0</v>
      </c>
      <c r="P18" s="86">
        <f t="shared" si="0"/>
        <v>0</v>
      </c>
      <c r="Q18" s="101">
        <f t="shared" si="3"/>
        <v>250</v>
      </c>
    </row>
    <row r="19" spans="1:18" ht="24.95" customHeight="1">
      <c r="A19" s="1" t="s">
        <v>14</v>
      </c>
      <c r="B19" s="27">
        <f t="shared" si="4"/>
        <v>2601</v>
      </c>
      <c r="C19" s="28">
        <v>2104</v>
      </c>
      <c r="D19" s="28">
        <v>497</v>
      </c>
      <c r="E19" s="44">
        <f t="shared" si="1"/>
        <v>141</v>
      </c>
      <c r="F19" s="28">
        <v>88</v>
      </c>
      <c r="G19" s="36">
        <v>53</v>
      </c>
      <c r="H19" s="61" t="s">
        <v>14</v>
      </c>
      <c r="I19" s="27">
        <f t="shared" si="5"/>
        <v>2654</v>
      </c>
      <c r="J19" s="28">
        <v>2148</v>
      </c>
      <c r="K19" s="28">
        <v>506</v>
      </c>
      <c r="L19" s="44">
        <f t="shared" si="2"/>
        <v>145</v>
      </c>
      <c r="M19" s="28">
        <v>88</v>
      </c>
      <c r="N19" s="36">
        <v>57</v>
      </c>
      <c r="O19" s="89">
        <f t="shared" si="0"/>
        <v>44</v>
      </c>
      <c r="P19" s="86">
        <f t="shared" si="0"/>
        <v>9</v>
      </c>
      <c r="Q19" s="101">
        <f t="shared" si="3"/>
        <v>2799</v>
      </c>
      <c r="R19" s="21"/>
    </row>
    <row r="20" spans="1:18" ht="24.95" customHeight="1">
      <c r="A20" s="1" t="s">
        <v>17</v>
      </c>
      <c r="B20" s="27">
        <f t="shared" si="4"/>
        <v>1043</v>
      </c>
      <c r="C20" s="28">
        <v>523</v>
      </c>
      <c r="D20" s="28">
        <v>520</v>
      </c>
      <c r="E20" s="44">
        <f t="shared" si="1"/>
        <v>600</v>
      </c>
      <c r="F20" s="28">
        <v>319</v>
      </c>
      <c r="G20" s="36">
        <v>281</v>
      </c>
      <c r="H20" s="61" t="s">
        <v>17</v>
      </c>
      <c r="I20" s="27">
        <f t="shared" si="5"/>
        <v>1054</v>
      </c>
      <c r="J20" s="28">
        <v>529</v>
      </c>
      <c r="K20" s="28">
        <v>525</v>
      </c>
      <c r="L20" s="44">
        <f t="shared" si="2"/>
        <v>601</v>
      </c>
      <c r="M20" s="28">
        <v>318</v>
      </c>
      <c r="N20" s="36">
        <v>283</v>
      </c>
      <c r="O20" s="89">
        <f t="shared" si="0"/>
        <v>6</v>
      </c>
      <c r="P20" s="86">
        <f t="shared" si="0"/>
        <v>5</v>
      </c>
      <c r="Q20" s="101">
        <f t="shared" si="3"/>
        <v>1655</v>
      </c>
    </row>
    <row r="21" spans="1:18" ht="24.95" customHeight="1">
      <c r="A21" s="1" t="s">
        <v>18</v>
      </c>
      <c r="B21" s="27">
        <f t="shared" si="4"/>
        <v>480</v>
      </c>
      <c r="C21" s="28">
        <v>211</v>
      </c>
      <c r="D21" s="28">
        <v>269</v>
      </c>
      <c r="E21" s="44">
        <f t="shared" si="1"/>
        <v>294</v>
      </c>
      <c r="F21" s="28">
        <v>137</v>
      </c>
      <c r="G21" s="36">
        <v>157</v>
      </c>
      <c r="H21" s="61" t="s">
        <v>18</v>
      </c>
      <c r="I21" s="27">
        <f t="shared" si="5"/>
        <v>477</v>
      </c>
      <c r="J21" s="28">
        <v>209</v>
      </c>
      <c r="K21" s="28">
        <v>268</v>
      </c>
      <c r="L21" s="44">
        <f t="shared" si="2"/>
        <v>294</v>
      </c>
      <c r="M21" s="28">
        <v>135</v>
      </c>
      <c r="N21" s="36">
        <v>159</v>
      </c>
      <c r="O21" s="89">
        <f t="shared" si="0"/>
        <v>-2</v>
      </c>
      <c r="P21" s="86">
        <f t="shared" si="0"/>
        <v>-1</v>
      </c>
      <c r="Q21" s="101">
        <f t="shared" si="3"/>
        <v>771</v>
      </c>
    </row>
    <row r="22" spans="1:18" ht="24.95" customHeight="1">
      <c r="A22" s="1" t="s">
        <v>19</v>
      </c>
      <c r="B22" s="27">
        <f t="shared" si="4"/>
        <v>208</v>
      </c>
      <c r="C22" s="28">
        <v>87</v>
      </c>
      <c r="D22" s="28">
        <v>121</v>
      </c>
      <c r="E22" s="44">
        <f t="shared" si="1"/>
        <v>126</v>
      </c>
      <c r="F22" s="28">
        <v>55</v>
      </c>
      <c r="G22" s="36">
        <v>71</v>
      </c>
      <c r="H22" s="61" t="s">
        <v>19</v>
      </c>
      <c r="I22" s="27">
        <f t="shared" si="5"/>
        <v>211</v>
      </c>
      <c r="J22" s="28">
        <v>90</v>
      </c>
      <c r="K22" s="28">
        <v>121</v>
      </c>
      <c r="L22" s="44">
        <f t="shared" si="2"/>
        <v>129</v>
      </c>
      <c r="M22" s="28">
        <v>57</v>
      </c>
      <c r="N22" s="36">
        <v>72</v>
      </c>
      <c r="O22" s="89">
        <f t="shared" si="0"/>
        <v>3</v>
      </c>
      <c r="P22" s="86">
        <f t="shared" si="0"/>
        <v>0</v>
      </c>
      <c r="Q22" s="101">
        <f t="shared" si="3"/>
        <v>340</v>
      </c>
    </row>
    <row r="23" spans="1:18" ht="24.95" customHeight="1">
      <c r="A23" s="1" t="s">
        <v>20</v>
      </c>
      <c r="B23" s="27">
        <f t="shared" si="4"/>
        <v>292</v>
      </c>
      <c r="C23" s="28">
        <v>168</v>
      </c>
      <c r="D23" s="28">
        <v>124</v>
      </c>
      <c r="E23" s="44">
        <f t="shared" si="1"/>
        <v>77</v>
      </c>
      <c r="F23" s="28">
        <v>32</v>
      </c>
      <c r="G23" s="36">
        <v>45</v>
      </c>
      <c r="H23" s="61" t="s">
        <v>20</v>
      </c>
      <c r="I23" s="27">
        <f t="shared" si="5"/>
        <v>282</v>
      </c>
      <c r="J23" s="28">
        <v>163</v>
      </c>
      <c r="K23" s="28">
        <v>119</v>
      </c>
      <c r="L23" s="44">
        <f t="shared" si="2"/>
        <v>79</v>
      </c>
      <c r="M23" s="28">
        <v>34</v>
      </c>
      <c r="N23" s="36">
        <v>45</v>
      </c>
      <c r="O23" s="89">
        <f t="shared" si="0"/>
        <v>-5</v>
      </c>
      <c r="P23" s="86">
        <f t="shared" si="0"/>
        <v>-5</v>
      </c>
      <c r="Q23" s="101">
        <f t="shared" si="3"/>
        <v>361</v>
      </c>
    </row>
    <row r="24" spans="1:18" ht="24.95" customHeight="1">
      <c r="A24" s="1" t="s">
        <v>21</v>
      </c>
      <c r="B24" s="27">
        <f t="shared" si="4"/>
        <v>267</v>
      </c>
      <c r="C24" s="28">
        <v>135</v>
      </c>
      <c r="D24" s="28">
        <v>132</v>
      </c>
      <c r="E24" s="44">
        <f t="shared" si="1"/>
        <v>76</v>
      </c>
      <c r="F24" s="28">
        <v>34</v>
      </c>
      <c r="G24" s="36">
        <v>42</v>
      </c>
      <c r="H24" s="61" t="s">
        <v>21</v>
      </c>
      <c r="I24" s="27">
        <f t="shared" si="5"/>
        <v>280</v>
      </c>
      <c r="J24" s="28">
        <v>143</v>
      </c>
      <c r="K24" s="28">
        <v>137</v>
      </c>
      <c r="L24" s="44">
        <f t="shared" si="2"/>
        <v>78</v>
      </c>
      <c r="M24" s="28">
        <v>35</v>
      </c>
      <c r="N24" s="36">
        <v>43</v>
      </c>
      <c r="O24" s="89">
        <f>J24-C24</f>
        <v>8</v>
      </c>
      <c r="P24" s="86">
        <f t="shared" si="0"/>
        <v>5</v>
      </c>
      <c r="Q24" s="101">
        <f t="shared" si="3"/>
        <v>358</v>
      </c>
    </row>
    <row r="25" spans="1:18" ht="24.95" customHeight="1">
      <c r="A25" s="1" t="s">
        <v>22</v>
      </c>
      <c r="B25" s="27">
        <f t="shared" si="4"/>
        <v>828</v>
      </c>
      <c r="C25" s="28">
        <v>512</v>
      </c>
      <c r="D25" s="28">
        <v>316</v>
      </c>
      <c r="E25" s="44">
        <f t="shared" si="1"/>
        <v>209</v>
      </c>
      <c r="F25" s="28">
        <v>105</v>
      </c>
      <c r="G25" s="36">
        <v>104</v>
      </c>
      <c r="H25" s="61" t="s">
        <v>22</v>
      </c>
      <c r="I25" s="27">
        <f t="shared" si="5"/>
        <v>817</v>
      </c>
      <c r="J25" s="28">
        <v>508</v>
      </c>
      <c r="K25" s="28">
        <v>309</v>
      </c>
      <c r="L25" s="44">
        <f t="shared" si="2"/>
        <v>211</v>
      </c>
      <c r="M25" s="28">
        <v>105</v>
      </c>
      <c r="N25" s="36">
        <v>106</v>
      </c>
      <c r="O25" s="89">
        <f t="shared" si="0"/>
        <v>-4</v>
      </c>
      <c r="P25" s="86">
        <f t="shared" si="0"/>
        <v>-7</v>
      </c>
      <c r="Q25" s="101">
        <f t="shared" si="3"/>
        <v>1028</v>
      </c>
    </row>
    <row r="26" spans="1:18" ht="24.95" customHeight="1">
      <c r="A26" s="1" t="s">
        <v>23</v>
      </c>
      <c r="B26" s="27">
        <f t="shared" si="4"/>
        <v>782</v>
      </c>
      <c r="C26" s="28">
        <v>425</v>
      </c>
      <c r="D26" s="28">
        <v>357</v>
      </c>
      <c r="E26" s="44">
        <f t="shared" si="1"/>
        <v>173</v>
      </c>
      <c r="F26" s="28">
        <v>77</v>
      </c>
      <c r="G26" s="36">
        <v>96</v>
      </c>
      <c r="H26" s="61" t="s">
        <v>23</v>
      </c>
      <c r="I26" s="27">
        <f t="shared" si="5"/>
        <v>773</v>
      </c>
      <c r="J26" s="28">
        <v>422</v>
      </c>
      <c r="K26" s="28">
        <v>351</v>
      </c>
      <c r="L26" s="44">
        <f t="shared" si="2"/>
        <v>172</v>
      </c>
      <c r="M26" s="28">
        <v>79</v>
      </c>
      <c r="N26" s="36">
        <v>93</v>
      </c>
      <c r="O26" s="89">
        <f t="shared" si="0"/>
        <v>-3</v>
      </c>
      <c r="P26" s="86">
        <f t="shared" si="0"/>
        <v>-6</v>
      </c>
      <c r="Q26" s="101">
        <f t="shared" si="3"/>
        <v>945</v>
      </c>
    </row>
    <row r="27" spans="1:18" ht="24.95" customHeight="1">
      <c r="A27" s="1" t="s">
        <v>24</v>
      </c>
      <c r="B27" s="27">
        <f t="shared" si="4"/>
        <v>194</v>
      </c>
      <c r="C27" s="28">
        <v>76</v>
      </c>
      <c r="D27" s="28">
        <v>118</v>
      </c>
      <c r="E27" s="44">
        <f t="shared" si="1"/>
        <v>79</v>
      </c>
      <c r="F27" s="28">
        <v>32</v>
      </c>
      <c r="G27" s="36">
        <v>47</v>
      </c>
      <c r="H27" s="61" t="s">
        <v>24</v>
      </c>
      <c r="I27" s="27">
        <f t="shared" si="5"/>
        <v>197</v>
      </c>
      <c r="J27" s="28">
        <v>77</v>
      </c>
      <c r="K27" s="28">
        <v>120</v>
      </c>
      <c r="L27" s="44">
        <f t="shared" si="2"/>
        <v>82</v>
      </c>
      <c r="M27" s="28">
        <v>33</v>
      </c>
      <c r="N27" s="36">
        <v>49</v>
      </c>
      <c r="O27" s="89">
        <f t="shared" si="0"/>
        <v>1</v>
      </c>
      <c r="P27" s="86">
        <f t="shared" si="0"/>
        <v>2</v>
      </c>
      <c r="Q27" s="101">
        <f t="shared" si="3"/>
        <v>279</v>
      </c>
    </row>
    <row r="28" spans="1:18" ht="24.95" customHeight="1">
      <c r="A28" s="1" t="s">
        <v>25</v>
      </c>
      <c r="B28" s="27">
        <f t="shared" si="4"/>
        <v>256</v>
      </c>
      <c r="C28" s="28">
        <v>83</v>
      </c>
      <c r="D28" s="28">
        <v>173</v>
      </c>
      <c r="E28" s="44">
        <f t="shared" si="1"/>
        <v>102</v>
      </c>
      <c r="F28" s="28">
        <v>41</v>
      </c>
      <c r="G28" s="36">
        <v>61</v>
      </c>
      <c r="H28" s="61" t="s">
        <v>25</v>
      </c>
      <c r="I28" s="27">
        <f t="shared" si="5"/>
        <v>256</v>
      </c>
      <c r="J28" s="28">
        <v>83</v>
      </c>
      <c r="K28" s="28">
        <v>173</v>
      </c>
      <c r="L28" s="44">
        <f t="shared" si="2"/>
        <v>102</v>
      </c>
      <c r="M28" s="28">
        <v>41</v>
      </c>
      <c r="N28" s="36">
        <v>61</v>
      </c>
      <c r="O28" s="89">
        <f t="shared" si="0"/>
        <v>0</v>
      </c>
      <c r="P28" s="86">
        <f t="shared" si="0"/>
        <v>0</v>
      </c>
      <c r="Q28" s="101">
        <f t="shared" si="3"/>
        <v>358</v>
      </c>
    </row>
    <row r="29" spans="1:18" ht="24.95" customHeight="1">
      <c r="A29" s="1" t="s">
        <v>67</v>
      </c>
      <c r="B29" s="27">
        <f t="shared" si="4"/>
        <v>126</v>
      </c>
      <c r="C29" s="28">
        <v>48</v>
      </c>
      <c r="D29" s="28">
        <v>78</v>
      </c>
      <c r="E29" s="44">
        <f t="shared" si="1"/>
        <v>123</v>
      </c>
      <c r="F29" s="28">
        <v>53</v>
      </c>
      <c r="G29" s="36">
        <v>70</v>
      </c>
      <c r="H29" s="61" t="s">
        <v>67</v>
      </c>
      <c r="I29" s="27">
        <f t="shared" si="5"/>
        <v>129</v>
      </c>
      <c r="J29" s="28">
        <v>51</v>
      </c>
      <c r="K29" s="28">
        <v>78</v>
      </c>
      <c r="L29" s="44">
        <f t="shared" si="2"/>
        <v>126</v>
      </c>
      <c r="M29" s="28">
        <v>56</v>
      </c>
      <c r="N29" s="36">
        <v>70</v>
      </c>
      <c r="O29" s="89">
        <f t="shared" si="0"/>
        <v>3</v>
      </c>
      <c r="P29" s="86">
        <f t="shared" si="0"/>
        <v>0</v>
      </c>
      <c r="Q29" s="101">
        <f t="shared" si="3"/>
        <v>255</v>
      </c>
    </row>
    <row r="30" spans="1:18" ht="27" customHeight="1">
      <c r="A30" s="1" t="s">
        <v>118</v>
      </c>
      <c r="B30" s="27">
        <f t="shared" si="4"/>
        <v>437</v>
      </c>
      <c r="C30" s="28">
        <v>205</v>
      </c>
      <c r="D30" s="28">
        <v>232</v>
      </c>
      <c r="E30" s="44">
        <f t="shared" si="1"/>
        <v>137</v>
      </c>
      <c r="F30" s="28">
        <v>56</v>
      </c>
      <c r="G30" s="36">
        <v>81</v>
      </c>
      <c r="H30" s="62" t="s">
        <v>114</v>
      </c>
      <c r="I30" s="27">
        <f t="shared" si="5"/>
        <v>442</v>
      </c>
      <c r="J30" s="28">
        <v>207</v>
      </c>
      <c r="K30" s="28">
        <v>235</v>
      </c>
      <c r="L30" s="44">
        <f t="shared" si="2"/>
        <v>132</v>
      </c>
      <c r="M30" s="28">
        <v>54</v>
      </c>
      <c r="N30" s="36">
        <v>78</v>
      </c>
      <c r="O30" s="89">
        <f t="shared" si="0"/>
        <v>2</v>
      </c>
      <c r="P30" s="86">
        <f t="shared" si="0"/>
        <v>3</v>
      </c>
      <c r="Q30" s="101">
        <f t="shared" si="3"/>
        <v>574</v>
      </c>
    </row>
    <row r="31" spans="1:18" ht="27" customHeight="1">
      <c r="A31" s="1" t="s">
        <v>119</v>
      </c>
      <c r="B31" s="27">
        <f t="shared" si="4"/>
        <v>608</v>
      </c>
      <c r="C31" s="28">
        <v>396</v>
      </c>
      <c r="D31" s="28">
        <v>212</v>
      </c>
      <c r="E31" s="44">
        <f t="shared" si="1"/>
        <v>173</v>
      </c>
      <c r="F31" s="28">
        <v>84</v>
      </c>
      <c r="G31" s="36">
        <v>89</v>
      </c>
      <c r="H31" s="62" t="s">
        <v>115</v>
      </c>
      <c r="I31" s="27">
        <f t="shared" si="5"/>
        <v>625</v>
      </c>
      <c r="J31" s="28">
        <v>401</v>
      </c>
      <c r="K31" s="28">
        <v>224</v>
      </c>
      <c r="L31" s="44">
        <f t="shared" si="2"/>
        <v>166</v>
      </c>
      <c r="M31" s="28">
        <v>83</v>
      </c>
      <c r="N31" s="36">
        <v>83</v>
      </c>
      <c r="O31" s="89">
        <f t="shared" si="0"/>
        <v>5</v>
      </c>
      <c r="P31" s="86">
        <f t="shared" si="0"/>
        <v>12</v>
      </c>
      <c r="Q31" s="101">
        <f t="shared" si="3"/>
        <v>791</v>
      </c>
    </row>
    <row r="32" spans="1:18" ht="27" customHeight="1">
      <c r="A32" s="1" t="s">
        <v>142</v>
      </c>
      <c r="B32" s="27">
        <f t="shared" si="4"/>
        <v>439</v>
      </c>
      <c r="C32" s="28">
        <v>116</v>
      </c>
      <c r="D32" s="28">
        <v>323</v>
      </c>
      <c r="E32" s="44">
        <f t="shared" si="1"/>
        <v>237</v>
      </c>
      <c r="F32" s="28">
        <v>91</v>
      </c>
      <c r="G32" s="36">
        <v>146</v>
      </c>
      <c r="H32" s="62" t="s">
        <v>142</v>
      </c>
      <c r="I32" s="27">
        <f t="shared" si="5"/>
        <v>439</v>
      </c>
      <c r="J32" s="28">
        <v>118</v>
      </c>
      <c r="K32" s="28">
        <v>321</v>
      </c>
      <c r="L32" s="44">
        <f t="shared" si="2"/>
        <v>235</v>
      </c>
      <c r="M32" s="28">
        <v>89</v>
      </c>
      <c r="N32" s="36">
        <v>146</v>
      </c>
      <c r="O32" s="89">
        <f t="shared" si="0"/>
        <v>2</v>
      </c>
      <c r="P32" s="86">
        <f t="shared" si="0"/>
        <v>-2</v>
      </c>
      <c r="Q32" s="101">
        <f t="shared" si="3"/>
        <v>674</v>
      </c>
    </row>
    <row r="33" spans="1:17" ht="27" customHeight="1">
      <c r="A33" s="28" t="s">
        <v>146</v>
      </c>
      <c r="B33" s="27">
        <f t="shared" si="4"/>
        <v>160</v>
      </c>
      <c r="C33" s="28">
        <v>56</v>
      </c>
      <c r="D33" s="28">
        <v>104</v>
      </c>
      <c r="E33" s="44">
        <f t="shared" si="1"/>
        <v>59</v>
      </c>
      <c r="F33" s="28">
        <v>22</v>
      </c>
      <c r="G33" s="36">
        <v>37</v>
      </c>
      <c r="H33" s="62" t="s">
        <v>146</v>
      </c>
      <c r="I33" s="27">
        <f t="shared" si="5"/>
        <v>161</v>
      </c>
      <c r="J33" s="28">
        <v>57</v>
      </c>
      <c r="K33" s="28">
        <v>104</v>
      </c>
      <c r="L33" s="44">
        <f t="shared" si="2"/>
        <v>58</v>
      </c>
      <c r="M33" s="28">
        <v>21</v>
      </c>
      <c r="N33" s="36">
        <v>37</v>
      </c>
      <c r="O33" s="89">
        <f t="shared" si="0"/>
        <v>1</v>
      </c>
      <c r="P33" s="86">
        <f t="shared" si="0"/>
        <v>0</v>
      </c>
      <c r="Q33" s="101">
        <f t="shared" si="3"/>
        <v>219</v>
      </c>
    </row>
    <row r="34" spans="1:17" ht="27" customHeight="1" thickBot="1">
      <c r="A34" s="28" t="s">
        <v>206</v>
      </c>
      <c r="B34" s="64">
        <f t="shared" si="4"/>
        <v>22</v>
      </c>
      <c r="C34" s="38">
        <v>6</v>
      </c>
      <c r="D34" s="38">
        <v>16</v>
      </c>
      <c r="E34" s="103">
        <f t="shared" si="1"/>
        <v>6</v>
      </c>
      <c r="F34" s="114">
        <v>1</v>
      </c>
      <c r="G34" s="116">
        <v>5</v>
      </c>
      <c r="H34" s="117" t="s">
        <v>206</v>
      </c>
      <c r="I34" s="64">
        <f t="shared" si="5"/>
        <v>24</v>
      </c>
      <c r="J34" s="38">
        <v>6</v>
      </c>
      <c r="K34" s="38">
        <v>18</v>
      </c>
      <c r="L34" s="103">
        <f t="shared" si="2"/>
        <v>9</v>
      </c>
      <c r="M34" s="114">
        <v>2</v>
      </c>
      <c r="N34" s="116">
        <v>7</v>
      </c>
      <c r="O34" s="89">
        <f t="shared" ref="O34:P34" si="6">J34-C34</f>
        <v>0</v>
      </c>
      <c r="P34" s="86">
        <f t="shared" si="6"/>
        <v>2</v>
      </c>
      <c r="Q34" s="101">
        <f t="shared" si="3"/>
        <v>33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A00-000000000000}">
  <dimension ref="A1:S35"/>
  <sheetViews>
    <sheetView workbookViewId="0">
      <selection activeCell="N35" sqref="N3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210</v>
      </c>
      <c r="C3" s="200"/>
      <c r="D3" s="200"/>
      <c r="E3" s="200"/>
      <c r="F3" s="200"/>
      <c r="G3" s="172"/>
      <c r="H3" s="187" t="s">
        <v>27</v>
      </c>
      <c r="I3" s="191" t="s">
        <v>211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21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44733</v>
      </c>
      <c r="C5" s="44">
        <f>SUM(C6:C34)</f>
        <v>32623</v>
      </c>
      <c r="D5" s="44">
        <f>SUM(D6:D34)</f>
        <v>12110</v>
      </c>
      <c r="E5" s="44">
        <f>SUM(F5:G5)</f>
        <v>13682</v>
      </c>
      <c r="F5" s="44">
        <f>SUM(F6:F34)</f>
        <v>7297</v>
      </c>
      <c r="G5" s="45">
        <f>SUM(G6:G34)</f>
        <v>6385</v>
      </c>
      <c r="H5" s="59" t="s">
        <v>26</v>
      </c>
      <c r="I5" s="27">
        <f>SUM(J5:K5)</f>
        <v>45334</v>
      </c>
      <c r="J5" s="44">
        <f>SUM(J6:J34)</f>
        <v>33073</v>
      </c>
      <c r="K5" s="44">
        <f>SUM(K6:K34)</f>
        <v>12261</v>
      </c>
      <c r="L5" s="44">
        <f>SUM(M5:N5)</f>
        <v>13757</v>
      </c>
      <c r="M5" s="44">
        <f>SUM(M6:M34)</f>
        <v>7307</v>
      </c>
      <c r="N5" s="45">
        <f>SUM(N6:N34)</f>
        <v>6450</v>
      </c>
      <c r="O5" s="33">
        <f>J5-C5</f>
        <v>450</v>
      </c>
      <c r="P5" s="25">
        <f>K5-D5</f>
        <v>151</v>
      </c>
      <c r="Q5" s="100">
        <f>I5+L5</f>
        <v>59091</v>
      </c>
      <c r="R5" s="67"/>
      <c r="S5" s="67"/>
    </row>
    <row r="6" spans="1:19" ht="24.95" customHeight="1">
      <c r="A6" s="1" t="s">
        <v>3</v>
      </c>
      <c r="B6" s="27">
        <f>SUM(C6:D6)</f>
        <v>2595</v>
      </c>
      <c r="C6" s="28">
        <v>1571</v>
      </c>
      <c r="D6" s="28">
        <v>1024</v>
      </c>
      <c r="E6" s="44">
        <f>SUM(F6:G6)</f>
        <v>616</v>
      </c>
      <c r="F6" s="28">
        <v>299</v>
      </c>
      <c r="G6" s="36">
        <v>317</v>
      </c>
      <c r="H6" s="61" t="s">
        <v>3</v>
      </c>
      <c r="I6" s="27">
        <f>SUM(J6:K6)</f>
        <v>2612</v>
      </c>
      <c r="J6" s="28">
        <v>1588</v>
      </c>
      <c r="K6" s="28">
        <v>1024</v>
      </c>
      <c r="L6" s="44">
        <f>SUM(M6:N6)</f>
        <v>621</v>
      </c>
      <c r="M6" s="28">
        <v>305</v>
      </c>
      <c r="N6" s="36">
        <v>316</v>
      </c>
      <c r="O6" s="89">
        <f t="shared" ref="O6:P33" si="0">J6-C6</f>
        <v>17</v>
      </c>
      <c r="P6" s="86">
        <f t="shared" si="0"/>
        <v>0</v>
      </c>
      <c r="Q6" s="101">
        <f>I6+L6</f>
        <v>3233</v>
      </c>
    </row>
    <row r="7" spans="1:19" ht="24.95" customHeight="1">
      <c r="A7" s="1" t="s">
        <v>4</v>
      </c>
      <c r="B7" s="27">
        <f>SUM(C7:D7)</f>
        <v>2836</v>
      </c>
      <c r="C7" s="28">
        <v>2186</v>
      </c>
      <c r="D7" s="28">
        <v>650</v>
      </c>
      <c r="E7" s="44">
        <f t="shared" ref="E7:E34" si="1">SUM(F7:G7)</f>
        <v>1249</v>
      </c>
      <c r="F7" s="28">
        <v>693</v>
      </c>
      <c r="G7" s="36">
        <v>556</v>
      </c>
      <c r="H7" s="61" t="s">
        <v>4</v>
      </c>
      <c r="I7" s="27">
        <f>SUM(J7:K7)</f>
        <v>2843</v>
      </c>
      <c r="J7" s="28">
        <v>2187</v>
      </c>
      <c r="K7" s="28">
        <v>656</v>
      </c>
      <c r="L7" s="44">
        <f t="shared" ref="L7:L34" si="2">SUM(M7:N7)</f>
        <v>1256</v>
      </c>
      <c r="M7" s="28">
        <v>695</v>
      </c>
      <c r="N7" s="36">
        <v>561</v>
      </c>
      <c r="O7" s="89">
        <f t="shared" si="0"/>
        <v>1</v>
      </c>
      <c r="P7" s="86">
        <f t="shared" si="0"/>
        <v>6</v>
      </c>
      <c r="Q7" s="101">
        <f t="shared" ref="Q7:Q34" si="3">I7+L7</f>
        <v>4099</v>
      </c>
    </row>
    <row r="8" spans="1:19" ht="24.95" customHeight="1">
      <c r="A8" s="1" t="s">
        <v>5</v>
      </c>
      <c r="B8" s="27">
        <f t="shared" ref="B8:B34" si="4">SUM(C8:D8)</f>
        <v>9072</v>
      </c>
      <c r="C8" s="28">
        <v>5793</v>
      </c>
      <c r="D8" s="28">
        <v>3279</v>
      </c>
      <c r="E8" s="44">
        <f t="shared" si="1"/>
        <v>5389</v>
      </c>
      <c r="F8" s="28">
        <v>2825</v>
      </c>
      <c r="G8" s="36">
        <v>2564</v>
      </c>
      <c r="H8" s="61" t="s">
        <v>5</v>
      </c>
      <c r="I8" s="27">
        <f t="shared" ref="I8:I34" si="5">SUM(J8:K8)</f>
        <v>9193</v>
      </c>
      <c r="J8" s="28">
        <v>5892</v>
      </c>
      <c r="K8" s="28">
        <v>3301</v>
      </c>
      <c r="L8" s="44">
        <f t="shared" si="2"/>
        <v>5414</v>
      </c>
      <c r="M8" s="28">
        <v>2830</v>
      </c>
      <c r="N8" s="36">
        <v>2584</v>
      </c>
      <c r="O8" s="89">
        <f t="shared" si="0"/>
        <v>99</v>
      </c>
      <c r="P8" s="86">
        <f t="shared" si="0"/>
        <v>22</v>
      </c>
      <c r="Q8" s="101">
        <f t="shared" si="3"/>
        <v>14607</v>
      </c>
    </row>
    <row r="9" spans="1:19" ht="24.95" customHeight="1">
      <c r="A9" s="1" t="s">
        <v>61</v>
      </c>
      <c r="B9" s="27">
        <f t="shared" si="4"/>
        <v>4043</v>
      </c>
      <c r="C9" s="28">
        <v>2761</v>
      </c>
      <c r="D9" s="28">
        <v>1282</v>
      </c>
      <c r="E9" s="44">
        <f t="shared" si="1"/>
        <v>1702</v>
      </c>
      <c r="F9" s="28">
        <v>916</v>
      </c>
      <c r="G9" s="36">
        <v>786</v>
      </c>
      <c r="H9" s="61" t="s">
        <v>61</v>
      </c>
      <c r="I9" s="27">
        <f t="shared" si="5"/>
        <v>4119</v>
      </c>
      <c r="J9" s="28">
        <v>2818</v>
      </c>
      <c r="K9" s="28">
        <v>1301</v>
      </c>
      <c r="L9" s="44">
        <f t="shared" si="2"/>
        <v>1726</v>
      </c>
      <c r="M9" s="28">
        <v>923</v>
      </c>
      <c r="N9" s="36">
        <v>803</v>
      </c>
      <c r="O9" s="89">
        <f t="shared" si="0"/>
        <v>57</v>
      </c>
      <c r="P9" s="86">
        <f t="shared" si="0"/>
        <v>19</v>
      </c>
      <c r="Q9" s="101">
        <f t="shared" si="3"/>
        <v>5845</v>
      </c>
    </row>
    <row r="10" spans="1:19" ht="24.95" customHeight="1">
      <c r="A10" s="1" t="s">
        <v>6</v>
      </c>
      <c r="B10" s="27">
        <f t="shared" si="4"/>
        <v>135</v>
      </c>
      <c r="C10" s="28">
        <v>82</v>
      </c>
      <c r="D10" s="28">
        <v>53</v>
      </c>
      <c r="E10" s="44">
        <f t="shared" si="1"/>
        <v>55</v>
      </c>
      <c r="F10" s="28">
        <v>25</v>
      </c>
      <c r="G10" s="36">
        <v>30</v>
      </c>
      <c r="H10" s="61" t="s">
        <v>6</v>
      </c>
      <c r="I10" s="27">
        <f t="shared" si="5"/>
        <v>139</v>
      </c>
      <c r="J10" s="28">
        <v>85</v>
      </c>
      <c r="K10" s="28">
        <v>54</v>
      </c>
      <c r="L10" s="44">
        <f t="shared" si="2"/>
        <v>59</v>
      </c>
      <c r="M10" s="28">
        <v>27</v>
      </c>
      <c r="N10" s="36">
        <v>32</v>
      </c>
      <c r="O10" s="89">
        <f t="shared" si="0"/>
        <v>3</v>
      </c>
      <c r="P10" s="86">
        <f t="shared" si="0"/>
        <v>1</v>
      </c>
      <c r="Q10" s="101">
        <f t="shared" si="3"/>
        <v>198</v>
      </c>
    </row>
    <row r="11" spans="1:19" ht="24.95" customHeight="1">
      <c r="A11" s="1" t="s">
        <v>7</v>
      </c>
      <c r="B11" s="27">
        <f t="shared" si="4"/>
        <v>614</v>
      </c>
      <c r="C11" s="28">
        <v>484</v>
      </c>
      <c r="D11" s="28">
        <v>130</v>
      </c>
      <c r="E11" s="44">
        <f t="shared" si="1"/>
        <v>71</v>
      </c>
      <c r="F11" s="28">
        <v>40</v>
      </c>
      <c r="G11" s="36">
        <v>31</v>
      </c>
      <c r="H11" s="61" t="s">
        <v>7</v>
      </c>
      <c r="I11" s="27">
        <f t="shared" si="5"/>
        <v>627</v>
      </c>
      <c r="J11" s="28">
        <v>492</v>
      </c>
      <c r="K11" s="28">
        <v>135</v>
      </c>
      <c r="L11" s="44">
        <f t="shared" si="2"/>
        <v>72</v>
      </c>
      <c r="M11" s="28">
        <v>41</v>
      </c>
      <c r="N11" s="36">
        <v>31</v>
      </c>
      <c r="O11" s="89">
        <f t="shared" si="0"/>
        <v>8</v>
      </c>
      <c r="P11" s="86">
        <f t="shared" si="0"/>
        <v>5</v>
      </c>
      <c r="Q11" s="101">
        <f t="shared" si="3"/>
        <v>699</v>
      </c>
    </row>
    <row r="12" spans="1:19" ht="24.95" customHeight="1">
      <c r="A12" s="1" t="s">
        <v>8</v>
      </c>
      <c r="B12" s="27">
        <f t="shared" si="4"/>
        <v>2711</v>
      </c>
      <c r="C12" s="28">
        <v>2512</v>
      </c>
      <c r="D12" s="28">
        <v>199</v>
      </c>
      <c r="E12" s="44">
        <f t="shared" si="1"/>
        <v>291</v>
      </c>
      <c r="F12" s="28">
        <v>197</v>
      </c>
      <c r="G12" s="36">
        <v>94</v>
      </c>
      <c r="H12" s="61" t="s">
        <v>8</v>
      </c>
      <c r="I12" s="27">
        <f t="shared" si="5"/>
        <v>2761</v>
      </c>
      <c r="J12" s="28">
        <v>2557</v>
      </c>
      <c r="K12" s="28">
        <v>204</v>
      </c>
      <c r="L12" s="44">
        <f t="shared" si="2"/>
        <v>283</v>
      </c>
      <c r="M12" s="28">
        <v>190</v>
      </c>
      <c r="N12" s="36">
        <v>93</v>
      </c>
      <c r="O12" s="89">
        <f t="shared" si="0"/>
        <v>45</v>
      </c>
      <c r="P12" s="86">
        <f t="shared" si="0"/>
        <v>5</v>
      </c>
      <c r="Q12" s="101">
        <f t="shared" si="3"/>
        <v>3044</v>
      </c>
    </row>
    <row r="13" spans="1:19" ht="24.95" customHeight="1">
      <c r="A13" s="1" t="s">
        <v>9</v>
      </c>
      <c r="B13" s="27">
        <f t="shared" si="4"/>
        <v>1499</v>
      </c>
      <c r="C13" s="28">
        <v>1203</v>
      </c>
      <c r="D13" s="28">
        <v>296</v>
      </c>
      <c r="E13" s="44">
        <f t="shared" si="1"/>
        <v>341</v>
      </c>
      <c r="F13" s="28">
        <v>197</v>
      </c>
      <c r="G13" s="36">
        <v>144</v>
      </c>
      <c r="H13" s="61" t="s">
        <v>9</v>
      </c>
      <c r="I13" s="27">
        <f t="shared" si="5"/>
        <v>1531</v>
      </c>
      <c r="J13" s="28">
        <v>1228</v>
      </c>
      <c r="K13" s="28">
        <v>303</v>
      </c>
      <c r="L13" s="44">
        <f t="shared" si="2"/>
        <v>346</v>
      </c>
      <c r="M13" s="28">
        <v>197</v>
      </c>
      <c r="N13" s="36">
        <v>149</v>
      </c>
      <c r="O13" s="89">
        <f t="shared" si="0"/>
        <v>25</v>
      </c>
      <c r="P13" s="86">
        <f t="shared" si="0"/>
        <v>7</v>
      </c>
      <c r="Q13" s="101">
        <f t="shared" si="3"/>
        <v>1877</v>
      </c>
    </row>
    <row r="14" spans="1:19" ht="24.95" customHeight="1">
      <c r="A14" s="1" t="s">
        <v>10</v>
      </c>
      <c r="B14" s="27">
        <f t="shared" si="4"/>
        <v>1384</v>
      </c>
      <c r="C14" s="28">
        <v>1244</v>
      </c>
      <c r="D14" s="28">
        <v>140</v>
      </c>
      <c r="E14" s="44">
        <f t="shared" si="1"/>
        <v>149</v>
      </c>
      <c r="F14" s="28">
        <v>95</v>
      </c>
      <c r="G14" s="36">
        <v>54</v>
      </c>
      <c r="H14" s="61" t="s">
        <v>10</v>
      </c>
      <c r="I14" s="27">
        <f t="shared" si="5"/>
        <v>1434</v>
      </c>
      <c r="J14" s="28">
        <v>1291</v>
      </c>
      <c r="K14" s="28">
        <v>143</v>
      </c>
      <c r="L14" s="44">
        <f t="shared" si="2"/>
        <v>148</v>
      </c>
      <c r="M14" s="28">
        <v>93</v>
      </c>
      <c r="N14" s="36">
        <v>55</v>
      </c>
      <c r="O14" s="89">
        <f t="shared" si="0"/>
        <v>47</v>
      </c>
      <c r="P14" s="86">
        <f t="shared" si="0"/>
        <v>3</v>
      </c>
      <c r="Q14" s="101">
        <f t="shared" si="3"/>
        <v>1582</v>
      </c>
    </row>
    <row r="15" spans="1:19" ht="24.95" customHeight="1">
      <c r="A15" s="1" t="s">
        <v>11</v>
      </c>
      <c r="B15" s="27">
        <f t="shared" si="4"/>
        <v>4481</v>
      </c>
      <c r="C15" s="28">
        <v>3846</v>
      </c>
      <c r="D15" s="28">
        <v>635</v>
      </c>
      <c r="E15" s="44">
        <f t="shared" si="1"/>
        <v>396</v>
      </c>
      <c r="F15" s="28">
        <v>266</v>
      </c>
      <c r="G15" s="36">
        <v>130</v>
      </c>
      <c r="H15" s="61" t="s">
        <v>11</v>
      </c>
      <c r="I15" s="27">
        <f t="shared" si="5"/>
        <v>4557</v>
      </c>
      <c r="J15" s="28">
        <v>3895</v>
      </c>
      <c r="K15" s="28">
        <v>662</v>
      </c>
      <c r="L15" s="44">
        <f t="shared" si="2"/>
        <v>400</v>
      </c>
      <c r="M15" s="28">
        <v>267</v>
      </c>
      <c r="N15" s="36">
        <v>133</v>
      </c>
      <c r="O15" s="89">
        <f t="shared" si="0"/>
        <v>49</v>
      </c>
      <c r="P15" s="86">
        <f t="shared" si="0"/>
        <v>27</v>
      </c>
      <c r="Q15" s="101">
        <f t="shared" si="3"/>
        <v>4957</v>
      </c>
    </row>
    <row r="16" spans="1:19" ht="24.95" customHeight="1">
      <c r="A16" s="1" t="s">
        <v>12</v>
      </c>
      <c r="B16" s="27">
        <f t="shared" si="4"/>
        <v>4072</v>
      </c>
      <c r="C16" s="28">
        <v>3555</v>
      </c>
      <c r="D16" s="28">
        <v>517</v>
      </c>
      <c r="E16" s="44">
        <f t="shared" si="1"/>
        <v>602</v>
      </c>
      <c r="F16" s="28">
        <v>390</v>
      </c>
      <c r="G16" s="36">
        <v>212</v>
      </c>
      <c r="H16" s="61" t="s">
        <v>12</v>
      </c>
      <c r="I16" s="27">
        <f t="shared" si="5"/>
        <v>4127</v>
      </c>
      <c r="J16" s="28">
        <v>3594</v>
      </c>
      <c r="K16" s="28">
        <v>533</v>
      </c>
      <c r="L16" s="44">
        <f t="shared" si="2"/>
        <v>602</v>
      </c>
      <c r="M16" s="28">
        <v>387</v>
      </c>
      <c r="N16" s="36">
        <v>215</v>
      </c>
      <c r="O16" s="89">
        <f t="shared" si="0"/>
        <v>39</v>
      </c>
      <c r="P16" s="86">
        <f t="shared" si="0"/>
        <v>16</v>
      </c>
      <c r="Q16" s="101">
        <f t="shared" si="3"/>
        <v>4729</v>
      </c>
    </row>
    <row r="17" spans="1:18" ht="24.95" customHeight="1">
      <c r="A17" s="1" t="s">
        <v>13</v>
      </c>
      <c r="B17" s="27">
        <f t="shared" si="4"/>
        <v>2290</v>
      </c>
      <c r="C17" s="28">
        <v>2092</v>
      </c>
      <c r="D17" s="28">
        <v>198</v>
      </c>
      <c r="E17" s="44">
        <f t="shared" si="1"/>
        <v>132</v>
      </c>
      <c r="F17" s="28">
        <v>97</v>
      </c>
      <c r="G17" s="36">
        <v>35</v>
      </c>
      <c r="H17" s="61" t="s">
        <v>13</v>
      </c>
      <c r="I17" s="27">
        <f t="shared" si="5"/>
        <v>2304</v>
      </c>
      <c r="J17" s="28">
        <v>2099</v>
      </c>
      <c r="K17" s="28">
        <v>205</v>
      </c>
      <c r="L17" s="44">
        <f t="shared" si="2"/>
        <v>131</v>
      </c>
      <c r="M17" s="28">
        <v>97</v>
      </c>
      <c r="N17" s="36">
        <v>34</v>
      </c>
      <c r="O17" s="89">
        <f t="shared" si="0"/>
        <v>7</v>
      </c>
      <c r="P17" s="86">
        <f t="shared" si="0"/>
        <v>7</v>
      </c>
      <c r="Q17" s="101">
        <f t="shared" si="3"/>
        <v>2435</v>
      </c>
    </row>
    <row r="18" spans="1:18" ht="24.95" customHeight="1">
      <c r="A18" s="1" t="s">
        <v>116</v>
      </c>
      <c r="B18" s="27">
        <f t="shared" si="4"/>
        <v>180</v>
      </c>
      <c r="C18" s="28">
        <v>82</v>
      </c>
      <c r="D18" s="28">
        <v>98</v>
      </c>
      <c r="E18" s="44">
        <f t="shared" si="1"/>
        <v>70</v>
      </c>
      <c r="F18" s="28">
        <v>27</v>
      </c>
      <c r="G18" s="36">
        <v>43</v>
      </c>
      <c r="H18" s="61" t="s">
        <v>116</v>
      </c>
      <c r="I18" s="27">
        <f t="shared" si="5"/>
        <v>183</v>
      </c>
      <c r="J18" s="28">
        <v>84</v>
      </c>
      <c r="K18" s="28">
        <v>99</v>
      </c>
      <c r="L18" s="44">
        <f t="shared" si="2"/>
        <v>73</v>
      </c>
      <c r="M18" s="28">
        <v>27</v>
      </c>
      <c r="N18" s="36">
        <v>46</v>
      </c>
      <c r="O18" s="89">
        <f t="shared" si="0"/>
        <v>2</v>
      </c>
      <c r="P18" s="86">
        <f t="shared" si="0"/>
        <v>1</v>
      </c>
      <c r="Q18" s="101">
        <f t="shared" si="3"/>
        <v>256</v>
      </c>
    </row>
    <row r="19" spans="1:18" ht="24.95" customHeight="1">
      <c r="A19" s="1" t="s">
        <v>14</v>
      </c>
      <c r="B19" s="27">
        <f t="shared" si="4"/>
        <v>2654</v>
      </c>
      <c r="C19" s="28">
        <v>2148</v>
      </c>
      <c r="D19" s="28">
        <v>506</v>
      </c>
      <c r="E19" s="44">
        <f t="shared" si="1"/>
        <v>145</v>
      </c>
      <c r="F19" s="28">
        <v>88</v>
      </c>
      <c r="G19" s="36">
        <v>57</v>
      </c>
      <c r="H19" s="61" t="s">
        <v>14</v>
      </c>
      <c r="I19" s="27">
        <f t="shared" si="5"/>
        <v>2683</v>
      </c>
      <c r="J19" s="28">
        <v>2173</v>
      </c>
      <c r="K19" s="28">
        <v>510</v>
      </c>
      <c r="L19" s="44">
        <f t="shared" si="2"/>
        <v>145</v>
      </c>
      <c r="M19" s="28">
        <v>87</v>
      </c>
      <c r="N19" s="36">
        <v>58</v>
      </c>
      <c r="O19" s="89">
        <f t="shared" si="0"/>
        <v>25</v>
      </c>
      <c r="P19" s="86">
        <f t="shared" si="0"/>
        <v>4</v>
      </c>
      <c r="Q19" s="101">
        <f t="shared" si="3"/>
        <v>2828</v>
      </c>
      <c r="R19" s="21"/>
    </row>
    <row r="20" spans="1:18" ht="24.95" customHeight="1">
      <c r="A20" s="1" t="s">
        <v>17</v>
      </c>
      <c r="B20" s="27">
        <f t="shared" si="4"/>
        <v>1054</v>
      </c>
      <c r="C20" s="28">
        <v>529</v>
      </c>
      <c r="D20" s="28">
        <v>525</v>
      </c>
      <c r="E20" s="44">
        <f t="shared" si="1"/>
        <v>601</v>
      </c>
      <c r="F20" s="28">
        <v>318</v>
      </c>
      <c r="G20" s="36">
        <v>283</v>
      </c>
      <c r="H20" s="61" t="s">
        <v>17</v>
      </c>
      <c r="I20" s="27">
        <f t="shared" si="5"/>
        <v>1065</v>
      </c>
      <c r="J20" s="28">
        <v>537</v>
      </c>
      <c r="K20" s="28">
        <v>528</v>
      </c>
      <c r="L20" s="44">
        <f t="shared" si="2"/>
        <v>605</v>
      </c>
      <c r="M20" s="28">
        <v>318</v>
      </c>
      <c r="N20" s="36">
        <v>287</v>
      </c>
      <c r="O20" s="89">
        <f t="shared" si="0"/>
        <v>8</v>
      </c>
      <c r="P20" s="86">
        <f t="shared" si="0"/>
        <v>3</v>
      </c>
      <c r="Q20" s="101">
        <f t="shared" si="3"/>
        <v>1670</v>
      </c>
    </row>
    <row r="21" spans="1:18" ht="24.95" customHeight="1">
      <c r="A21" s="1" t="s">
        <v>18</v>
      </c>
      <c r="B21" s="27">
        <f t="shared" si="4"/>
        <v>477</v>
      </c>
      <c r="C21" s="28">
        <v>209</v>
      </c>
      <c r="D21" s="28">
        <v>268</v>
      </c>
      <c r="E21" s="44">
        <f t="shared" si="1"/>
        <v>294</v>
      </c>
      <c r="F21" s="28">
        <v>135</v>
      </c>
      <c r="G21" s="36">
        <v>159</v>
      </c>
      <c r="H21" s="61" t="s">
        <v>18</v>
      </c>
      <c r="I21" s="27">
        <f t="shared" si="5"/>
        <v>482</v>
      </c>
      <c r="J21" s="28">
        <v>208</v>
      </c>
      <c r="K21" s="28">
        <v>274</v>
      </c>
      <c r="L21" s="44">
        <f t="shared" si="2"/>
        <v>297</v>
      </c>
      <c r="M21" s="28">
        <v>136</v>
      </c>
      <c r="N21" s="36">
        <v>161</v>
      </c>
      <c r="O21" s="89">
        <f t="shared" si="0"/>
        <v>-1</v>
      </c>
      <c r="P21" s="86">
        <f t="shared" si="0"/>
        <v>6</v>
      </c>
      <c r="Q21" s="101">
        <f t="shared" si="3"/>
        <v>779</v>
      </c>
    </row>
    <row r="22" spans="1:18" ht="24.95" customHeight="1">
      <c r="A22" s="1" t="s">
        <v>19</v>
      </c>
      <c r="B22" s="27">
        <f t="shared" si="4"/>
        <v>211</v>
      </c>
      <c r="C22" s="28">
        <v>90</v>
      </c>
      <c r="D22" s="28">
        <v>121</v>
      </c>
      <c r="E22" s="44">
        <f t="shared" si="1"/>
        <v>129</v>
      </c>
      <c r="F22" s="28">
        <v>57</v>
      </c>
      <c r="G22" s="36">
        <v>72</v>
      </c>
      <c r="H22" s="61" t="s">
        <v>19</v>
      </c>
      <c r="I22" s="27">
        <f t="shared" si="5"/>
        <v>205</v>
      </c>
      <c r="J22" s="28">
        <v>89</v>
      </c>
      <c r="K22" s="28">
        <v>116</v>
      </c>
      <c r="L22" s="44">
        <f t="shared" si="2"/>
        <v>132</v>
      </c>
      <c r="M22" s="28">
        <v>57</v>
      </c>
      <c r="N22" s="36">
        <v>75</v>
      </c>
      <c r="O22" s="89">
        <f t="shared" si="0"/>
        <v>-1</v>
      </c>
      <c r="P22" s="86">
        <f t="shared" si="0"/>
        <v>-5</v>
      </c>
      <c r="Q22" s="101">
        <f t="shared" si="3"/>
        <v>337</v>
      </c>
    </row>
    <row r="23" spans="1:18" ht="24.95" customHeight="1">
      <c r="A23" s="1" t="s">
        <v>20</v>
      </c>
      <c r="B23" s="27">
        <f t="shared" si="4"/>
        <v>282</v>
      </c>
      <c r="C23" s="28">
        <v>163</v>
      </c>
      <c r="D23" s="28">
        <v>119</v>
      </c>
      <c r="E23" s="44">
        <f t="shared" si="1"/>
        <v>79</v>
      </c>
      <c r="F23" s="28">
        <v>34</v>
      </c>
      <c r="G23" s="36">
        <v>45</v>
      </c>
      <c r="H23" s="61" t="s">
        <v>20</v>
      </c>
      <c r="I23" s="27">
        <f t="shared" si="5"/>
        <v>283</v>
      </c>
      <c r="J23" s="28">
        <v>164</v>
      </c>
      <c r="K23" s="28">
        <v>119</v>
      </c>
      <c r="L23" s="44">
        <f t="shared" si="2"/>
        <v>80</v>
      </c>
      <c r="M23" s="28">
        <v>33</v>
      </c>
      <c r="N23" s="36">
        <v>47</v>
      </c>
      <c r="O23" s="89">
        <f t="shared" si="0"/>
        <v>1</v>
      </c>
      <c r="P23" s="86">
        <f t="shared" si="0"/>
        <v>0</v>
      </c>
      <c r="Q23" s="101">
        <f t="shared" si="3"/>
        <v>363</v>
      </c>
    </row>
    <row r="24" spans="1:18" ht="24.95" customHeight="1">
      <c r="A24" s="1" t="s">
        <v>21</v>
      </c>
      <c r="B24" s="27">
        <f t="shared" si="4"/>
        <v>280</v>
      </c>
      <c r="C24" s="28">
        <v>143</v>
      </c>
      <c r="D24" s="28">
        <v>137</v>
      </c>
      <c r="E24" s="44">
        <f t="shared" si="1"/>
        <v>78</v>
      </c>
      <c r="F24" s="28">
        <v>35</v>
      </c>
      <c r="G24" s="36">
        <v>43</v>
      </c>
      <c r="H24" s="61" t="s">
        <v>21</v>
      </c>
      <c r="I24" s="27">
        <f t="shared" si="5"/>
        <v>290</v>
      </c>
      <c r="J24" s="28">
        <v>150</v>
      </c>
      <c r="K24" s="28">
        <v>140</v>
      </c>
      <c r="L24" s="44">
        <f t="shared" si="2"/>
        <v>83</v>
      </c>
      <c r="M24" s="28">
        <v>36</v>
      </c>
      <c r="N24" s="36">
        <v>47</v>
      </c>
      <c r="O24" s="89">
        <f>J24-C24</f>
        <v>7</v>
      </c>
      <c r="P24" s="86">
        <f t="shared" si="0"/>
        <v>3</v>
      </c>
      <c r="Q24" s="101">
        <f t="shared" si="3"/>
        <v>373</v>
      </c>
    </row>
    <row r="25" spans="1:18" ht="24.95" customHeight="1">
      <c r="A25" s="1" t="s">
        <v>22</v>
      </c>
      <c r="B25" s="27">
        <f t="shared" si="4"/>
        <v>817</v>
      </c>
      <c r="C25" s="28">
        <v>508</v>
      </c>
      <c r="D25" s="28">
        <v>309</v>
      </c>
      <c r="E25" s="44">
        <f t="shared" si="1"/>
        <v>211</v>
      </c>
      <c r="F25" s="28">
        <v>105</v>
      </c>
      <c r="G25" s="36">
        <v>106</v>
      </c>
      <c r="H25" s="61" t="s">
        <v>22</v>
      </c>
      <c r="I25" s="27">
        <f t="shared" si="5"/>
        <v>821</v>
      </c>
      <c r="J25" s="28">
        <v>508</v>
      </c>
      <c r="K25" s="28">
        <v>313</v>
      </c>
      <c r="L25" s="44">
        <f t="shared" si="2"/>
        <v>209</v>
      </c>
      <c r="M25" s="28">
        <v>103</v>
      </c>
      <c r="N25" s="36">
        <v>106</v>
      </c>
      <c r="O25" s="89">
        <f t="shared" si="0"/>
        <v>0</v>
      </c>
      <c r="P25" s="86">
        <f t="shared" si="0"/>
        <v>4</v>
      </c>
      <c r="Q25" s="101">
        <f t="shared" si="3"/>
        <v>1030</v>
      </c>
    </row>
    <row r="26" spans="1:18" ht="24.95" customHeight="1">
      <c r="A26" s="1" t="s">
        <v>23</v>
      </c>
      <c r="B26" s="27">
        <f t="shared" si="4"/>
        <v>773</v>
      </c>
      <c r="C26" s="28">
        <v>422</v>
      </c>
      <c r="D26" s="28">
        <v>351</v>
      </c>
      <c r="E26" s="44">
        <f t="shared" si="1"/>
        <v>172</v>
      </c>
      <c r="F26" s="28">
        <v>79</v>
      </c>
      <c r="G26" s="36">
        <v>93</v>
      </c>
      <c r="H26" s="61" t="s">
        <v>23</v>
      </c>
      <c r="I26" s="27">
        <f t="shared" si="5"/>
        <v>778</v>
      </c>
      <c r="J26" s="28">
        <v>421</v>
      </c>
      <c r="K26" s="28">
        <v>357</v>
      </c>
      <c r="L26" s="44">
        <f t="shared" si="2"/>
        <v>174</v>
      </c>
      <c r="M26" s="28">
        <v>82</v>
      </c>
      <c r="N26" s="36">
        <v>92</v>
      </c>
      <c r="O26" s="89">
        <f t="shared" si="0"/>
        <v>-1</v>
      </c>
      <c r="P26" s="86">
        <f t="shared" si="0"/>
        <v>6</v>
      </c>
      <c r="Q26" s="101">
        <f t="shared" si="3"/>
        <v>952</v>
      </c>
    </row>
    <row r="27" spans="1:18" ht="24.95" customHeight="1">
      <c r="A27" s="1" t="s">
        <v>24</v>
      </c>
      <c r="B27" s="27">
        <f t="shared" si="4"/>
        <v>197</v>
      </c>
      <c r="C27" s="28">
        <v>77</v>
      </c>
      <c r="D27" s="28">
        <v>120</v>
      </c>
      <c r="E27" s="44">
        <f t="shared" si="1"/>
        <v>82</v>
      </c>
      <c r="F27" s="28">
        <v>33</v>
      </c>
      <c r="G27" s="36">
        <v>49</v>
      </c>
      <c r="H27" s="61" t="s">
        <v>24</v>
      </c>
      <c r="I27" s="27">
        <f t="shared" si="5"/>
        <v>202</v>
      </c>
      <c r="J27" s="28">
        <v>76</v>
      </c>
      <c r="K27" s="28">
        <v>126</v>
      </c>
      <c r="L27" s="44">
        <f t="shared" si="2"/>
        <v>85</v>
      </c>
      <c r="M27" s="28">
        <v>35</v>
      </c>
      <c r="N27" s="36">
        <v>50</v>
      </c>
      <c r="O27" s="89">
        <f t="shared" si="0"/>
        <v>-1</v>
      </c>
      <c r="P27" s="86">
        <f t="shared" si="0"/>
        <v>6</v>
      </c>
      <c r="Q27" s="101">
        <f t="shared" si="3"/>
        <v>287</v>
      </c>
    </row>
    <row r="28" spans="1:18" ht="24.95" customHeight="1">
      <c r="A28" s="1" t="s">
        <v>25</v>
      </c>
      <c r="B28" s="27">
        <f t="shared" si="4"/>
        <v>256</v>
      </c>
      <c r="C28" s="28">
        <v>83</v>
      </c>
      <c r="D28" s="28">
        <v>173</v>
      </c>
      <c r="E28" s="44">
        <f t="shared" si="1"/>
        <v>102</v>
      </c>
      <c r="F28" s="28">
        <v>41</v>
      </c>
      <c r="G28" s="36">
        <v>61</v>
      </c>
      <c r="H28" s="61" t="s">
        <v>25</v>
      </c>
      <c r="I28" s="27">
        <f t="shared" si="5"/>
        <v>257</v>
      </c>
      <c r="J28" s="28">
        <v>85</v>
      </c>
      <c r="K28" s="28">
        <v>172</v>
      </c>
      <c r="L28" s="44">
        <f t="shared" si="2"/>
        <v>100</v>
      </c>
      <c r="M28" s="28">
        <v>40</v>
      </c>
      <c r="N28" s="36">
        <v>60</v>
      </c>
      <c r="O28" s="89">
        <f t="shared" si="0"/>
        <v>2</v>
      </c>
      <c r="P28" s="86">
        <f t="shared" si="0"/>
        <v>-1</v>
      </c>
      <c r="Q28" s="101">
        <f t="shared" si="3"/>
        <v>357</v>
      </c>
    </row>
    <row r="29" spans="1:18" ht="24.95" customHeight="1">
      <c r="A29" s="1" t="s">
        <v>67</v>
      </c>
      <c r="B29" s="27">
        <f t="shared" si="4"/>
        <v>129</v>
      </c>
      <c r="C29" s="28">
        <v>51</v>
      </c>
      <c r="D29" s="28">
        <v>78</v>
      </c>
      <c r="E29" s="44">
        <f t="shared" si="1"/>
        <v>126</v>
      </c>
      <c r="F29" s="28">
        <v>56</v>
      </c>
      <c r="G29" s="36">
        <v>70</v>
      </c>
      <c r="H29" s="61" t="s">
        <v>67</v>
      </c>
      <c r="I29" s="27">
        <f t="shared" si="5"/>
        <v>126</v>
      </c>
      <c r="J29" s="28">
        <v>49</v>
      </c>
      <c r="K29" s="28">
        <v>77</v>
      </c>
      <c r="L29" s="44">
        <f t="shared" si="2"/>
        <v>124</v>
      </c>
      <c r="M29" s="28">
        <v>55</v>
      </c>
      <c r="N29" s="36">
        <v>69</v>
      </c>
      <c r="O29" s="89">
        <f t="shared" si="0"/>
        <v>-2</v>
      </c>
      <c r="P29" s="86">
        <f t="shared" si="0"/>
        <v>-1</v>
      </c>
      <c r="Q29" s="101">
        <f t="shared" si="3"/>
        <v>250</v>
      </c>
    </row>
    <row r="30" spans="1:18" ht="27" customHeight="1">
      <c r="A30" s="1" t="s">
        <v>118</v>
      </c>
      <c r="B30" s="27">
        <f t="shared" si="4"/>
        <v>442</v>
      </c>
      <c r="C30" s="28">
        <v>207</v>
      </c>
      <c r="D30" s="28">
        <v>235</v>
      </c>
      <c r="E30" s="44">
        <f t="shared" si="1"/>
        <v>132</v>
      </c>
      <c r="F30" s="28">
        <v>54</v>
      </c>
      <c r="G30" s="36">
        <v>78</v>
      </c>
      <c r="H30" s="62" t="s">
        <v>114</v>
      </c>
      <c r="I30" s="27">
        <f t="shared" si="5"/>
        <v>446</v>
      </c>
      <c r="J30" s="28">
        <v>207</v>
      </c>
      <c r="K30" s="28">
        <v>239</v>
      </c>
      <c r="L30" s="44">
        <f t="shared" si="2"/>
        <v>134</v>
      </c>
      <c r="M30" s="28">
        <v>54</v>
      </c>
      <c r="N30" s="36">
        <v>80</v>
      </c>
      <c r="O30" s="89">
        <f t="shared" si="0"/>
        <v>0</v>
      </c>
      <c r="P30" s="86">
        <f t="shared" si="0"/>
        <v>4</v>
      </c>
      <c r="Q30" s="101">
        <f t="shared" si="3"/>
        <v>580</v>
      </c>
    </row>
    <row r="31" spans="1:18" ht="27" customHeight="1">
      <c r="A31" s="1" t="s">
        <v>119</v>
      </c>
      <c r="B31" s="27">
        <f t="shared" si="4"/>
        <v>625</v>
      </c>
      <c r="C31" s="28">
        <v>401</v>
      </c>
      <c r="D31" s="28">
        <v>224</v>
      </c>
      <c r="E31" s="44">
        <f t="shared" si="1"/>
        <v>166</v>
      </c>
      <c r="F31" s="28">
        <v>83</v>
      </c>
      <c r="G31" s="36">
        <v>83</v>
      </c>
      <c r="H31" s="62" t="s">
        <v>115</v>
      </c>
      <c r="I31" s="27">
        <f t="shared" si="5"/>
        <v>633</v>
      </c>
      <c r="J31" s="28">
        <v>412</v>
      </c>
      <c r="K31" s="28">
        <v>221</v>
      </c>
      <c r="L31" s="44">
        <f t="shared" si="2"/>
        <v>165</v>
      </c>
      <c r="M31" s="28">
        <v>83</v>
      </c>
      <c r="N31" s="36">
        <v>82</v>
      </c>
      <c r="O31" s="89">
        <f t="shared" si="0"/>
        <v>11</v>
      </c>
      <c r="P31" s="86">
        <f t="shared" si="0"/>
        <v>-3</v>
      </c>
      <c r="Q31" s="101">
        <f t="shared" si="3"/>
        <v>798</v>
      </c>
    </row>
    <row r="32" spans="1:18" ht="27" customHeight="1">
      <c r="A32" s="1" t="s">
        <v>142</v>
      </c>
      <c r="B32" s="27">
        <f t="shared" si="4"/>
        <v>439</v>
      </c>
      <c r="C32" s="28">
        <v>118</v>
      </c>
      <c r="D32" s="28">
        <v>321</v>
      </c>
      <c r="E32" s="44">
        <f t="shared" si="1"/>
        <v>235</v>
      </c>
      <c r="F32" s="28">
        <v>89</v>
      </c>
      <c r="G32" s="36">
        <v>146</v>
      </c>
      <c r="H32" s="62" t="s">
        <v>142</v>
      </c>
      <c r="I32" s="27">
        <f t="shared" si="5"/>
        <v>441</v>
      </c>
      <c r="J32" s="28">
        <v>120</v>
      </c>
      <c r="K32" s="28">
        <v>321</v>
      </c>
      <c r="L32" s="44">
        <f t="shared" si="2"/>
        <v>226</v>
      </c>
      <c r="M32" s="28">
        <v>85</v>
      </c>
      <c r="N32" s="36">
        <v>141</v>
      </c>
      <c r="O32" s="89">
        <f t="shared" si="0"/>
        <v>2</v>
      </c>
      <c r="P32" s="86">
        <f t="shared" si="0"/>
        <v>0</v>
      </c>
      <c r="Q32" s="101">
        <f t="shared" si="3"/>
        <v>667</v>
      </c>
    </row>
    <row r="33" spans="1:17" ht="27" customHeight="1">
      <c r="A33" s="28" t="s">
        <v>146</v>
      </c>
      <c r="B33" s="27">
        <f t="shared" si="4"/>
        <v>161</v>
      </c>
      <c r="C33" s="28">
        <v>57</v>
      </c>
      <c r="D33" s="28">
        <v>104</v>
      </c>
      <c r="E33" s="44">
        <f t="shared" si="1"/>
        <v>58</v>
      </c>
      <c r="F33" s="28">
        <v>21</v>
      </c>
      <c r="G33" s="36">
        <v>37</v>
      </c>
      <c r="H33" s="62" t="s">
        <v>146</v>
      </c>
      <c r="I33" s="27">
        <f t="shared" si="5"/>
        <v>165</v>
      </c>
      <c r="J33" s="28">
        <v>58</v>
      </c>
      <c r="K33" s="28">
        <v>107</v>
      </c>
      <c r="L33" s="44">
        <f t="shared" si="2"/>
        <v>56</v>
      </c>
      <c r="M33" s="28">
        <v>20</v>
      </c>
      <c r="N33" s="36">
        <v>36</v>
      </c>
      <c r="O33" s="89">
        <f t="shared" si="0"/>
        <v>1</v>
      </c>
      <c r="P33" s="86">
        <f t="shared" si="0"/>
        <v>3</v>
      </c>
      <c r="Q33" s="101">
        <f t="shared" si="3"/>
        <v>221</v>
      </c>
    </row>
    <row r="34" spans="1:17" ht="27" customHeight="1" thickBot="1">
      <c r="A34" s="28" t="s">
        <v>206</v>
      </c>
      <c r="B34" s="64">
        <f t="shared" si="4"/>
        <v>24</v>
      </c>
      <c r="C34" s="38">
        <v>6</v>
      </c>
      <c r="D34" s="38">
        <v>18</v>
      </c>
      <c r="E34" s="103">
        <f t="shared" si="1"/>
        <v>9</v>
      </c>
      <c r="F34" s="114">
        <v>2</v>
      </c>
      <c r="G34" s="116">
        <v>7</v>
      </c>
      <c r="H34" s="117" t="s">
        <v>206</v>
      </c>
      <c r="I34" s="64">
        <f t="shared" si="5"/>
        <v>27</v>
      </c>
      <c r="J34" s="38">
        <v>6</v>
      </c>
      <c r="K34" s="38">
        <v>21</v>
      </c>
      <c r="L34" s="103">
        <f t="shared" si="2"/>
        <v>11</v>
      </c>
      <c r="M34" s="114">
        <v>4</v>
      </c>
      <c r="N34" s="116">
        <v>7</v>
      </c>
      <c r="O34" s="89">
        <f t="shared" ref="O34:P34" si="6">J34-C34</f>
        <v>0</v>
      </c>
      <c r="P34" s="86">
        <f t="shared" si="6"/>
        <v>3</v>
      </c>
      <c r="Q34" s="101">
        <f t="shared" si="3"/>
        <v>38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B00-000000000000}">
  <dimension ref="A1:S35"/>
  <sheetViews>
    <sheetView workbookViewId="0">
      <selection activeCell="N35" sqref="N3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211</v>
      </c>
      <c r="C3" s="200"/>
      <c r="D3" s="200"/>
      <c r="E3" s="200"/>
      <c r="F3" s="200"/>
      <c r="G3" s="172"/>
      <c r="H3" s="187" t="s">
        <v>27</v>
      </c>
      <c r="I3" s="191" t="s">
        <v>212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22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45334</v>
      </c>
      <c r="C5" s="44">
        <f>SUM(C6:C34)</f>
        <v>33073</v>
      </c>
      <c r="D5" s="44">
        <f>SUM(D6:D34)</f>
        <v>12261</v>
      </c>
      <c r="E5" s="44">
        <f>SUM(F5:G5)</f>
        <v>13757</v>
      </c>
      <c r="F5" s="44">
        <f>SUM(F6:F34)</f>
        <v>7307</v>
      </c>
      <c r="G5" s="45">
        <f>SUM(G6:G34)</f>
        <v>6450</v>
      </c>
      <c r="H5" s="59" t="s">
        <v>26</v>
      </c>
      <c r="I5" s="27">
        <f>SUM(J5:K5)</f>
        <v>46126</v>
      </c>
      <c r="J5" s="44">
        <f>SUM(J6:J34)</f>
        <v>33679</v>
      </c>
      <c r="K5" s="44">
        <f>SUM(K6:K34)</f>
        <v>12447</v>
      </c>
      <c r="L5" s="44">
        <f>SUM(M5:N5)</f>
        <v>13816</v>
      </c>
      <c r="M5" s="44">
        <f>SUM(M6:M34)</f>
        <v>7310</v>
      </c>
      <c r="N5" s="45">
        <f>SUM(N6:N34)</f>
        <v>6506</v>
      </c>
      <c r="O5" s="33">
        <f>J5-C5</f>
        <v>606</v>
      </c>
      <c r="P5" s="25">
        <f>K5-D5</f>
        <v>186</v>
      </c>
      <c r="Q5" s="100">
        <f>I5+L5</f>
        <v>59942</v>
      </c>
      <c r="R5" s="67"/>
      <c r="S5" s="67"/>
    </row>
    <row r="6" spans="1:19" ht="24.95" customHeight="1">
      <c r="A6" s="1" t="s">
        <v>3</v>
      </c>
      <c r="B6" s="27">
        <f>SUM(C6:D6)</f>
        <v>2612</v>
      </c>
      <c r="C6" s="28">
        <v>1588</v>
      </c>
      <c r="D6" s="28">
        <v>1024</v>
      </c>
      <c r="E6" s="44">
        <f>SUM(F6:G6)</f>
        <v>621</v>
      </c>
      <c r="F6" s="28">
        <v>305</v>
      </c>
      <c r="G6" s="36">
        <v>316</v>
      </c>
      <c r="H6" s="61" t="s">
        <v>3</v>
      </c>
      <c r="I6" s="27">
        <f>SUM(J6:K6)</f>
        <v>2674</v>
      </c>
      <c r="J6" s="28">
        <v>1621</v>
      </c>
      <c r="K6" s="28">
        <v>1053</v>
      </c>
      <c r="L6" s="44">
        <f>SUM(M6:N6)</f>
        <v>627</v>
      </c>
      <c r="M6" s="28">
        <v>302</v>
      </c>
      <c r="N6" s="36">
        <v>325</v>
      </c>
      <c r="O6" s="89">
        <f t="shared" ref="O6:P33" si="0">J6-C6</f>
        <v>33</v>
      </c>
      <c r="P6" s="86">
        <f t="shared" si="0"/>
        <v>29</v>
      </c>
      <c r="Q6" s="101">
        <f>I6+L6</f>
        <v>3301</v>
      </c>
    </row>
    <row r="7" spans="1:19" ht="24.95" customHeight="1">
      <c r="A7" s="1" t="s">
        <v>4</v>
      </c>
      <c r="B7" s="27">
        <f>SUM(C7:D7)</f>
        <v>2843</v>
      </c>
      <c r="C7" s="28">
        <v>2187</v>
      </c>
      <c r="D7" s="28">
        <v>656</v>
      </c>
      <c r="E7" s="44">
        <f t="shared" ref="E7:E34" si="1">SUM(F7:G7)</f>
        <v>1256</v>
      </c>
      <c r="F7" s="28">
        <v>695</v>
      </c>
      <c r="G7" s="36">
        <v>561</v>
      </c>
      <c r="H7" s="61" t="s">
        <v>4</v>
      </c>
      <c r="I7" s="27">
        <f>SUM(J7:K7)</f>
        <v>2885</v>
      </c>
      <c r="J7" s="28">
        <v>2218</v>
      </c>
      <c r="K7" s="28">
        <v>667</v>
      </c>
      <c r="L7" s="44">
        <f t="shared" ref="L7:L34" si="2">SUM(M7:N7)</f>
        <v>1277</v>
      </c>
      <c r="M7" s="28">
        <v>705</v>
      </c>
      <c r="N7" s="36">
        <v>572</v>
      </c>
      <c r="O7" s="89">
        <f t="shared" si="0"/>
        <v>31</v>
      </c>
      <c r="P7" s="86">
        <f t="shared" si="0"/>
        <v>11</v>
      </c>
      <c r="Q7" s="101">
        <f t="shared" ref="Q7:Q34" si="3">I7+L7</f>
        <v>4162</v>
      </c>
    </row>
    <row r="8" spans="1:19" ht="24.95" customHeight="1">
      <c r="A8" s="1" t="s">
        <v>5</v>
      </c>
      <c r="B8" s="27">
        <f t="shared" ref="B8:B34" si="4">SUM(C8:D8)</f>
        <v>9193</v>
      </c>
      <c r="C8" s="28">
        <v>5892</v>
      </c>
      <c r="D8" s="28">
        <v>3301</v>
      </c>
      <c r="E8" s="44">
        <f t="shared" si="1"/>
        <v>5414</v>
      </c>
      <c r="F8" s="28">
        <v>2830</v>
      </c>
      <c r="G8" s="36">
        <v>2584</v>
      </c>
      <c r="H8" s="61" t="s">
        <v>5</v>
      </c>
      <c r="I8" s="27">
        <f t="shared" ref="I8:I34" si="5">SUM(J8:K8)</f>
        <v>9366</v>
      </c>
      <c r="J8" s="28">
        <v>6032</v>
      </c>
      <c r="K8" s="28">
        <v>3334</v>
      </c>
      <c r="L8" s="44">
        <f t="shared" si="2"/>
        <v>5420</v>
      </c>
      <c r="M8" s="28">
        <v>2820</v>
      </c>
      <c r="N8" s="36">
        <v>2600</v>
      </c>
      <c r="O8" s="89">
        <f t="shared" si="0"/>
        <v>140</v>
      </c>
      <c r="P8" s="86">
        <f t="shared" si="0"/>
        <v>33</v>
      </c>
      <c r="Q8" s="101">
        <f t="shared" si="3"/>
        <v>14786</v>
      </c>
    </row>
    <row r="9" spans="1:19" ht="24.95" customHeight="1">
      <c r="A9" s="1" t="s">
        <v>61</v>
      </c>
      <c r="B9" s="27">
        <f t="shared" si="4"/>
        <v>4119</v>
      </c>
      <c r="C9" s="28">
        <v>2818</v>
      </c>
      <c r="D9" s="28">
        <v>1301</v>
      </c>
      <c r="E9" s="44">
        <f t="shared" si="1"/>
        <v>1726</v>
      </c>
      <c r="F9" s="28">
        <v>923</v>
      </c>
      <c r="G9" s="36">
        <v>803</v>
      </c>
      <c r="H9" s="61" t="s">
        <v>61</v>
      </c>
      <c r="I9" s="27">
        <f t="shared" si="5"/>
        <v>4190</v>
      </c>
      <c r="J9" s="28">
        <v>2868</v>
      </c>
      <c r="K9" s="28">
        <v>1322</v>
      </c>
      <c r="L9" s="44">
        <f t="shared" si="2"/>
        <v>1755</v>
      </c>
      <c r="M9" s="28">
        <v>934</v>
      </c>
      <c r="N9" s="36">
        <v>821</v>
      </c>
      <c r="O9" s="89">
        <f t="shared" si="0"/>
        <v>50</v>
      </c>
      <c r="P9" s="86">
        <f t="shared" si="0"/>
        <v>21</v>
      </c>
      <c r="Q9" s="101">
        <f t="shared" si="3"/>
        <v>5945</v>
      </c>
    </row>
    <row r="10" spans="1:19" ht="24.95" customHeight="1">
      <c r="A10" s="1" t="s">
        <v>6</v>
      </c>
      <c r="B10" s="27">
        <f t="shared" si="4"/>
        <v>139</v>
      </c>
      <c r="C10" s="28">
        <v>85</v>
      </c>
      <c r="D10" s="28">
        <v>54</v>
      </c>
      <c r="E10" s="44">
        <f t="shared" si="1"/>
        <v>59</v>
      </c>
      <c r="F10" s="28">
        <v>27</v>
      </c>
      <c r="G10" s="36">
        <v>32</v>
      </c>
      <c r="H10" s="61" t="s">
        <v>6</v>
      </c>
      <c r="I10" s="27">
        <f t="shared" si="5"/>
        <v>136</v>
      </c>
      <c r="J10" s="28">
        <v>82</v>
      </c>
      <c r="K10" s="28">
        <v>54</v>
      </c>
      <c r="L10" s="44">
        <f t="shared" si="2"/>
        <v>59</v>
      </c>
      <c r="M10" s="28">
        <v>27</v>
      </c>
      <c r="N10" s="36">
        <v>32</v>
      </c>
      <c r="O10" s="89">
        <f t="shared" si="0"/>
        <v>-3</v>
      </c>
      <c r="P10" s="86">
        <f t="shared" si="0"/>
        <v>0</v>
      </c>
      <c r="Q10" s="101">
        <f t="shared" si="3"/>
        <v>195</v>
      </c>
    </row>
    <row r="11" spans="1:19" ht="24.95" customHeight="1">
      <c r="A11" s="1" t="s">
        <v>7</v>
      </c>
      <c r="B11" s="27">
        <f t="shared" si="4"/>
        <v>627</v>
      </c>
      <c r="C11" s="28">
        <v>492</v>
      </c>
      <c r="D11" s="28">
        <v>135</v>
      </c>
      <c r="E11" s="44">
        <f t="shared" si="1"/>
        <v>72</v>
      </c>
      <c r="F11" s="28">
        <v>41</v>
      </c>
      <c r="G11" s="36">
        <v>31</v>
      </c>
      <c r="H11" s="61" t="s">
        <v>7</v>
      </c>
      <c r="I11" s="27">
        <f t="shared" si="5"/>
        <v>633</v>
      </c>
      <c r="J11" s="28">
        <v>496</v>
      </c>
      <c r="K11" s="28">
        <v>137</v>
      </c>
      <c r="L11" s="44">
        <f t="shared" si="2"/>
        <v>69</v>
      </c>
      <c r="M11" s="28">
        <v>39</v>
      </c>
      <c r="N11" s="36">
        <v>30</v>
      </c>
      <c r="O11" s="89">
        <f t="shared" si="0"/>
        <v>4</v>
      </c>
      <c r="P11" s="86">
        <f t="shared" si="0"/>
        <v>2</v>
      </c>
      <c r="Q11" s="101">
        <f t="shared" si="3"/>
        <v>702</v>
      </c>
    </row>
    <row r="12" spans="1:19" ht="24.95" customHeight="1">
      <c r="A12" s="1" t="s">
        <v>8</v>
      </c>
      <c r="B12" s="27">
        <f t="shared" si="4"/>
        <v>2761</v>
      </c>
      <c r="C12" s="28">
        <v>2557</v>
      </c>
      <c r="D12" s="28">
        <v>204</v>
      </c>
      <c r="E12" s="44">
        <f t="shared" si="1"/>
        <v>283</v>
      </c>
      <c r="F12" s="28">
        <v>190</v>
      </c>
      <c r="G12" s="36">
        <v>93</v>
      </c>
      <c r="H12" s="61" t="s">
        <v>8</v>
      </c>
      <c r="I12" s="27">
        <f t="shared" si="5"/>
        <v>2820</v>
      </c>
      <c r="J12" s="28">
        <v>2615</v>
      </c>
      <c r="K12" s="28">
        <v>205</v>
      </c>
      <c r="L12" s="44">
        <f t="shared" si="2"/>
        <v>289</v>
      </c>
      <c r="M12" s="28">
        <v>191</v>
      </c>
      <c r="N12" s="36">
        <v>98</v>
      </c>
      <c r="O12" s="89">
        <f t="shared" si="0"/>
        <v>58</v>
      </c>
      <c r="P12" s="86">
        <f t="shared" si="0"/>
        <v>1</v>
      </c>
      <c r="Q12" s="101">
        <f t="shared" si="3"/>
        <v>3109</v>
      </c>
    </row>
    <row r="13" spans="1:19" ht="24.95" customHeight="1">
      <c r="A13" s="1" t="s">
        <v>9</v>
      </c>
      <c r="B13" s="27">
        <f t="shared" si="4"/>
        <v>1531</v>
      </c>
      <c r="C13" s="28">
        <v>1228</v>
      </c>
      <c r="D13" s="28">
        <v>303</v>
      </c>
      <c r="E13" s="44">
        <f t="shared" si="1"/>
        <v>346</v>
      </c>
      <c r="F13" s="28">
        <v>197</v>
      </c>
      <c r="G13" s="36">
        <v>149</v>
      </c>
      <c r="H13" s="61" t="s">
        <v>9</v>
      </c>
      <c r="I13" s="27">
        <f t="shared" si="5"/>
        <v>1557</v>
      </c>
      <c r="J13" s="28">
        <v>1247</v>
      </c>
      <c r="K13" s="28">
        <v>310</v>
      </c>
      <c r="L13" s="44">
        <f t="shared" si="2"/>
        <v>346</v>
      </c>
      <c r="M13" s="28">
        <v>196</v>
      </c>
      <c r="N13" s="36">
        <v>150</v>
      </c>
      <c r="O13" s="89">
        <f t="shared" si="0"/>
        <v>19</v>
      </c>
      <c r="P13" s="86">
        <f t="shared" si="0"/>
        <v>7</v>
      </c>
      <c r="Q13" s="101">
        <f t="shared" si="3"/>
        <v>1903</v>
      </c>
    </row>
    <row r="14" spans="1:19" ht="24.95" customHeight="1">
      <c r="A14" s="1" t="s">
        <v>10</v>
      </c>
      <c r="B14" s="27">
        <f t="shared" si="4"/>
        <v>1434</v>
      </c>
      <c r="C14" s="28">
        <v>1291</v>
      </c>
      <c r="D14" s="28">
        <v>143</v>
      </c>
      <c r="E14" s="44">
        <f t="shared" si="1"/>
        <v>148</v>
      </c>
      <c r="F14" s="28">
        <v>93</v>
      </c>
      <c r="G14" s="36">
        <v>55</v>
      </c>
      <c r="H14" s="61" t="s">
        <v>10</v>
      </c>
      <c r="I14" s="27">
        <f t="shared" si="5"/>
        <v>1457</v>
      </c>
      <c r="J14" s="28">
        <v>1305</v>
      </c>
      <c r="K14" s="28">
        <v>152</v>
      </c>
      <c r="L14" s="44">
        <f t="shared" si="2"/>
        <v>148</v>
      </c>
      <c r="M14" s="28">
        <v>93</v>
      </c>
      <c r="N14" s="36">
        <v>55</v>
      </c>
      <c r="O14" s="89">
        <f t="shared" si="0"/>
        <v>14</v>
      </c>
      <c r="P14" s="86">
        <f t="shared" si="0"/>
        <v>9</v>
      </c>
      <c r="Q14" s="101">
        <f t="shared" si="3"/>
        <v>1605</v>
      </c>
    </row>
    <row r="15" spans="1:19" ht="24.95" customHeight="1">
      <c r="A15" s="1" t="s">
        <v>11</v>
      </c>
      <c r="B15" s="27">
        <f t="shared" si="4"/>
        <v>4557</v>
      </c>
      <c r="C15" s="28">
        <v>3895</v>
      </c>
      <c r="D15" s="28">
        <v>662</v>
      </c>
      <c r="E15" s="44">
        <f t="shared" si="1"/>
        <v>400</v>
      </c>
      <c r="F15" s="28">
        <v>267</v>
      </c>
      <c r="G15" s="36">
        <v>133</v>
      </c>
      <c r="H15" s="61" t="s">
        <v>11</v>
      </c>
      <c r="I15" s="27">
        <f t="shared" si="5"/>
        <v>4674</v>
      </c>
      <c r="J15" s="28">
        <v>3997</v>
      </c>
      <c r="K15" s="28">
        <v>677</v>
      </c>
      <c r="L15" s="44">
        <f t="shared" si="2"/>
        <v>398</v>
      </c>
      <c r="M15" s="28">
        <v>266</v>
      </c>
      <c r="N15" s="36">
        <v>132</v>
      </c>
      <c r="O15" s="89">
        <f t="shared" si="0"/>
        <v>102</v>
      </c>
      <c r="P15" s="86">
        <f t="shared" si="0"/>
        <v>15</v>
      </c>
      <c r="Q15" s="101">
        <f t="shared" si="3"/>
        <v>5072</v>
      </c>
    </row>
    <row r="16" spans="1:19" ht="24.95" customHeight="1">
      <c r="A16" s="1" t="s">
        <v>12</v>
      </c>
      <c r="B16" s="27">
        <f t="shared" si="4"/>
        <v>4127</v>
      </c>
      <c r="C16" s="28">
        <v>3594</v>
      </c>
      <c r="D16" s="28">
        <v>533</v>
      </c>
      <c r="E16" s="44">
        <f t="shared" si="1"/>
        <v>602</v>
      </c>
      <c r="F16" s="28">
        <v>387</v>
      </c>
      <c r="G16" s="36">
        <v>215</v>
      </c>
      <c r="H16" s="61" t="s">
        <v>12</v>
      </c>
      <c r="I16" s="27">
        <f t="shared" si="5"/>
        <v>4203</v>
      </c>
      <c r="J16" s="28">
        <v>3664</v>
      </c>
      <c r="K16" s="28">
        <v>539</v>
      </c>
      <c r="L16" s="44">
        <f t="shared" si="2"/>
        <v>597</v>
      </c>
      <c r="M16" s="28">
        <v>386</v>
      </c>
      <c r="N16" s="36">
        <v>211</v>
      </c>
      <c r="O16" s="89">
        <f t="shared" si="0"/>
        <v>70</v>
      </c>
      <c r="P16" s="86">
        <f t="shared" si="0"/>
        <v>6</v>
      </c>
      <c r="Q16" s="101">
        <f t="shared" si="3"/>
        <v>4800</v>
      </c>
    </row>
    <row r="17" spans="1:18" ht="24.95" customHeight="1">
      <c r="A17" s="1" t="s">
        <v>13</v>
      </c>
      <c r="B17" s="27">
        <f t="shared" si="4"/>
        <v>2304</v>
      </c>
      <c r="C17" s="28">
        <v>2099</v>
      </c>
      <c r="D17" s="28">
        <v>205</v>
      </c>
      <c r="E17" s="44">
        <f t="shared" si="1"/>
        <v>131</v>
      </c>
      <c r="F17" s="28">
        <v>97</v>
      </c>
      <c r="G17" s="36">
        <v>34</v>
      </c>
      <c r="H17" s="61" t="s">
        <v>13</v>
      </c>
      <c r="I17" s="27">
        <f t="shared" si="5"/>
        <v>2341</v>
      </c>
      <c r="J17" s="28">
        <v>2122</v>
      </c>
      <c r="K17" s="28">
        <v>219</v>
      </c>
      <c r="L17" s="44">
        <f t="shared" si="2"/>
        <v>134</v>
      </c>
      <c r="M17" s="28">
        <v>101</v>
      </c>
      <c r="N17" s="36">
        <v>33</v>
      </c>
      <c r="O17" s="89">
        <f t="shared" si="0"/>
        <v>23</v>
      </c>
      <c r="P17" s="86">
        <f t="shared" si="0"/>
        <v>14</v>
      </c>
      <c r="Q17" s="101">
        <f t="shared" si="3"/>
        <v>2475</v>
      </c>
    </row>
    <row r="18" spans="1:18" ht="24.95" customHeight="1">
      <c r="A18" s="1" t="s">
        <v>116</v>
      </c>
      <c r="B18" s="27">
        <f t="shared" si="4"/>
        <v>183</v>
      </c>
      <c r="C18" s="28">
        <v>84</v>
      </c>
      <c r="D18" s="28">
        <v>99</v>
      </c>
      <c r="E18" s="44">
        <f t="shared" si="1"/>
        <v>73</v>
      </c>
      <c r="F18" s="28">
        <v>27</v>
      </c>
      <c r="G18" s="36">
        <v>46</v>
      </c>
      <c r="H18" s="61" t="s">
        <v>116</v>
      </c>
      <c r="I18" s="27">
        <f t="shared" si="5"/>
        <v>180</v>
      </c>
      <c r="J18" s="28">
        <v>83</v>
      </c>
      <c r="K18" s="28">
        <v>97</v>
      </c>
      <c r="L18" s="44">
        <f t="shared" si="2"/>
        <v>73</v>
      </c>
      <c r="M18" s="28">
        <v>27</v>
      </c>
      <c r="N18" s="36">
        <v>46</v>
      </c>
      <c r="O18" s="89">
        <f t="shared" si="0"/>
        <v>-1</v>
      </c>
      <c r="P18" s="86">
        <f t="shared" si="0"/>
        <v>-2</v>
      </c>
      <c r="Q18" s="101">
        <f t="shared" si="3"/>
        <v>253</v>
      </c>
    </row>
    <row r="19" spans="1:18" ht="24.95" customHeight="1">
      <c r="A19" s="1" t="s">
        <v>14</v>
      </c>
      <c r="B19" s="27">
        <f t="shared" si="4"/>
        <v>2683</v>
      </c>
      <c r="C19" s="28">
        <v>2173</v>
      </c>
      <c r="D19" s="28">
        <v>510</v>
      </c>
      <c r="E19" s="44">
        <f t="shared" si="1"/>
        <v>145</v>
      </c>
      <c r="F19" s="28">
        <v>87</v>
      </c>
      <c r="G19" s="36">
        <v>58</v>
      </c>
      <c r="H19" s="61" t="s">
        <v>14</v>
      </c>
      <c r="I19" s="27">
        <f t="shared" si="5"/>
        <v>2743</v>
      </c>
      <c r="J19" s="28">
        <v>2224</v>
      </c>
      <c r="K19" s="28">
        <v>519</v>
      </c>
      <c r="L19" s="44">
        <f t="shared" si="2"/>
        <v>147</v>
      </c>
      <c r="M19" s="28">
        <v>89</v>
      </c>
      <c r="N19" s="36">
        <v>58</v>
      </c>
      <c r="O19" s="89">
        <f t="shared" si="0"/>
        <v>51</v>
      </c>
      <c r="P19" s="86">
        <f t="shared" si="0"/>
        <v>9</v>
      </c>
      <c r="Q19" s="101">
        <f t="shared" si="3"/>
        <v>2890</v>
      </c>
      <c r="R19" s="21"/>
    </row>
    <row r="20" spans="1:18" ht="24.95" customHeight="1">
      <c r="A20" s="1" t="s">
        <v>17</v>
      </c>
      <c r="B20" s="27">
        <f t="shared" si="4"/>
        <v>1065</v>
      </c>
      <c r="C20" s="28">
        <v>537</v>
      </c>
      <c r="D20" s="28">
        <v>528</v>
      </c>
      <c r="E20" s="44">
        <f t="shared" si="1"/>
        <v>605</v>
      </c>
      <c r="F20" s="28">
        <v>318</v>
      </c>
      <c r="G20" s="36">
        <v>287</v>
      </c>
      <c r="H20" s="61" t="s">
        <v>17</v>
      </c>
      <c r="I20" s="27">
        <f t="shared" si="5"/>
        <v>1071</v>
      </c>
      <c r="J20" s="28">
        <v>536</v>
      </c>
      <c r="K20" s="28">
        <v>535</v>
      </c>
      <c r="L20" s="44">
        <f t="shared" si="2"/>
        <v>607</v>
      </c>
      <c r="M20" s="28">
        <v>319</v>
      </c>
      <c r="N20" s="36">
        <v>288</v>
      </c>
      <c r="O20" s="89">
        <f t="shared" si="0"/>
        <v>-1</v>
      </c>
      <c r="P20" s="86">
        <f t="shared" si="0"/>
        <v>7</v>
      </c>
      <c r="Q20" s="101">
        <f t="shared" si="3"/>
        <v>1678</v>
      </c>
    </row>
    <row r="21" spans="1:18" ht="24.95" customHeight="1">
      <c r="A21" s="1" t="s">
        <v>18</v>
      </c>
      <c r="B21" s="27">
        <f t="shared" si="4"/>
        <v>482</v>
      </c>
      <c r="C21" s="28">
        <v>208</v>
      </c>
      <c r="D21" s="28">
        <v>274</v>
      </c>
      <c r="E21" s="44">
        <f t="shared" si="1"/>
        <v>297</v>
      </c>
      <c r="F21" s="28">
        <v>136</v>
      </c>
      <c r="G21" s="36">
        <v>161</v>
      </c>
      <c r="H21" s="61" t="s">
        <v>18</v>
      </c>
      <c r="I21" s="27">
        <f t="shared" si="5"/>
        <v>481</v>
      </c>
      <c r="J21" s="28">
        <v>208</v>
      </c>
      <c r="K21" s="28">
        <v>273</v>
      </c>
      <c r="L21" s="44">
        <f t="shared" si="2"/>
        <v>299</v>
      </c>
      <c r="M21" s="28">
        <v>134</v>
      </c>
      <c r="N21" s="36">
        <v>165</v>
      </c>
      <c r="O21" s="89">
        <f t="shared" si="0"/>
        <v>0</v>
      </c>
      <c r="P21" s="86">
        <f t="shared" si="0"/>
        <v>-1</v>
      </c>
      <c r="Q21" s="101">
        <f t="shared" si="3"/>
        <v>780</v>
      </c>
    </row>
    <row r="22" spans="1:18" ht="24.95" customHeight="1">
      <c r="A22" s="1" t="s">
        <v>19</v>
      </c>
      <c r="B22" s="27">
        <f t="shared" si="4"/>
        <v>205</v>
      </c>
      <c r="C22" s="28">
        <v>89</v>
      </c>
      <c r="D22" s="28">
        <v>116</v>
      </c>
      <c r="E22" s="44">
        <f t="shared" si="1"/>
        <v>132</v>
      </c>
      <c r="F22" s="28">
        <v>57</v>
      </c>
      <c r="G22" s="36">
        <v>75</v>
      </c>
      <c r="H22" s="61" t="s">
        <v>19</v>
      </c>
      <c r="I22" s="27">
        <f t="shared" si="5"/>
        <v>214</v>
      </c>
      <c r="J22" s="28">
        <v>91</v>
      </c>
      <c r="K22" s="28">
        <v>123</v>
      </c>
      <c r="L22" s="44">
        <f t="shared" si="2"/>
        <v>129</v>
      </c>
      <c r="M22" s="28">
        <v>57</v>
      </c>
      <c r="N22" s="36">
        <v>72</v>
      </c>
      <c r="O22" s="89">
        <f t="shared" si="0"/>
        <v>2</v>
      </c>
      <c r="P22" s="86">
        <f t="shared" si="0"/>
        <v>7</v>
      </c>
      <c r="Q22" s="101">
        <f t="shared" si="3"/>
        <v>343</v>
      </c>
    </row>
    <row r="23" spans="1:18" ht="24.95" customHeight="1">
      <c r="A23" s="1" t="s">
        <v>20</v>
      </c>
      <c r="B23" s="27">
        <f t="shared" si="4"/>
        <v>283</v>
      </c>
      <c r="C23" s="28">
        <v>164</v>
      </c>
      <c r="D23" s="28">
        <v>119</v>
      </c>
      <c r="E23" s="44">
        <f t="shared" si="1"/>
        <v>80</v>
      </c>
      <c r="F23" s="28">
        <v>33</v>
      </c>
      <c r="G23" s="36">
        <v>47</v>
      </c>
      <c r="H23" s="61" t="s">
        <v>20</v>
      </c>
      <c r="I23" s="27">
        <f t="shared" si="5"/>
        <v>290</v>
      </c>
      <c r="J23" s="28">
        <v>167</v>
      </c>
      <c r="K23" s="28">
        <v>123</v>
      </c>
      <c r="L23" s="44">
        <f t="shared" si="2"/>
        <v>80</v>
      </c>
      <c r="M23" s="28">
        <v>33</v>
      </c>
      <c r="N23" s="36">
        <v>47</v>
      </c>
      <c r="O23" s="89">
        <f t="shared" si="0"/>
        <v>3</v>
      </c>
      <c r="P23" s="86">
        <f t="shared" si="0"/>
        <v>4</v>
      </c>
      <c r="Q23" s="101">
        <f t="shared" si="3"/>
        <v>370</v>
      </c>
    </row>
    <row r="24" spans="1:18" ht="24.95" customHeight="1">
      <c r="A24" s="1" t="s">
        <v>21</v>
      </c>
      <c r="B24" s="27">
        <f t="shared" si="4"/>
        <v>290</v>
      </c>
      <c r="C24" s="28">
        <v>150</v>
      </c>
      <c r="D24" s="28">
        <v>140</v>
      </c>
      <c r="E24" s="44">
        <f t="shared" si="1"/>
        <v>83</v>
      </c>
      <c r="F24" s="28">
        <v>36</v>
      </c>
      <c r="G24" s="36">
        <v>47</v>
      </c>
      <c r="H24" s="61" t="s">
        <v>21</v>
      </c>
      <c r="I24" s="27">
        <f t="shared" si="5"/>
        <v>287</v>
      </c>
      <c r="J24" s="28">
        <v>149</v>
      </c>
      <c r="K24" s="28">
        <v>138</v>
      </c>
      <c r="L24" s="44">
        <f t="shared" si="2"/>
        <v>81</v>
      </c>
      <c r="M24" s="28">
        <v>34</v>
      </c>
      <c r="N24" s="36">
        <v>47</v>
      </c>
      <c r="O24" s="89">
        <f>J24-C24</f>
        <v>-1</v>
      </c>
      <c r="P24" s="86">
        <f t="shared" si="0"/>
        <v>-2</v>
      </c>
      <c r="Q24" s="101">
        <f t="shared" si="3"/>
        <v>368</v>
      </c>
    </row>
    <row r="25" spans="1:18" ht="24.95" customHeight="1">
      <c r="A25" s="1" t="s">
        <v>22</v>
      </c>
      <c r="B25" s="27">
        <f t="shared" si="4"/>
        <v>821</v>
      </c>
      <c r="C25" s="28">
        <v>508</v>
      </c>
      <c r="D25" s="28">
        <v>313</v>
      </c>
      <c r="E25" s="44">
        <f t="shared" si="1"/>
        <v>209</v>
      </c>
      <c r="F25" s="28">
        <v>103</v>
      </c>
      <c r="G25" s="36">
        <v>106</v>
      </c>
      <c r="H25" s="61" t="s">
        <v>22</v>
      </c>
      <c r="I25" s="27">
        <f t="shared" si="5"/>
        <v>835</v>
      </c>
      <c r="J25" s="28">
        <v>518</v>
      </c>
      <c r="K25" s="28">
        <v>317</v>
      </c>
      <c r="L25" s="44">
        <f t="shared" si="2"/>
        <v>212</v>
      </c>
      <c r="M25" s="28">
        <v>103</v>
      </c>
      <c r="N25" s="36">
        <v>109</v>
      </c>
      <c r="O25" s="89">
        <f t="shared" si="0"/>
        <v>10</v>
      </c>
      <c r="P25" s="86">
        <f t="shared" si="0"/>
        <v>4</v>
      </c>
      <c r="Q25" s="101">
        <f t="shared" si="3"/>
        <v>1047</v>
      </c>
    </row>
    <row r="26" spans="1:18" ht="24.95" customHeight="1">
      <c r="A26" s="1" t="s">
        <v>23</v>
      </c>
      <c r="B26" s="27">
        <f t="shared" si="4"/>
        <v>778</v>
      </c>
      <c r="C26" s="28">
        <v>421</v>
      </c>
      <c r="D26" s="28">
        <v>357</v>
      </c>
      <c r="E26" s="44">
        <f t="shared" si="1"/>
        <v>174</v>
      </c>
      <c r="F26" s="28">
        <v>82</v>
      </c>
      <c r="G26" s="36">
        <v>92</v>
      </c>
      <c r="H26" s="61" t="s">
        <v>23</v>
      </c>
      <c r="I26" s="27">
        <f t="shared" si="5"/>
        <v>771</v>
      </c>
      <c r="J26" s="28">
        <v>414</v>
      </c>
      <c r="K26" s="28">
        <v>357</v>
      </c>
      <c r="L26" s="44">
        <f t="shared" si="2"/>
        <v>175</v>
      </c>
      <c r="M26" s="28">
        <v>80</v>
      </c>
      <c r="N26" s="36">
        <v>95</v>
      </c>
      <c r="O26" s="89">
        <f t="shared" si="0"/>
        <v>-7</v>
      </c>
      <c r="P26" s="86">
        <f t="shared" si="0"/>
        <v>0</v>
      </c>
      <c r="Q26" s="101">
        <f t="shared" si="3"/>
        <v>946</v>
      </c>
    </row>
    <row r="27" spans="1:18" ht="24.95" customHeight="1">
      <c r="A27" s="1" t="s">
        <v>24</v>
      </c>
      <c r="B27" s="27">
        <f t="shared" si="4"/>
        <v>202</v>
      </c>
      <c r="C27" s="28">
        <v>76</v>
      </c>
      <c r="D27" s="28">
        <v>126</v>
      </c>
      <c r="E27" s="44">
        <f t="shared" si="1"/>
        <v>85</v>
      </c>
      <c r="F27" s="28">
        <v>35</v>
      </c>
      <c r="G27" s="36">
        <v>50</v>
      </c>
      <c r="H27" s="61" t="s">
        <v>24</v>
      </c>
      <c r="I27" s="27">
        <f t="shared" si="5"/>
        <v>205</v>
      </c>
      <c r="J27" s="28">
        <v>77</v>
      </c>
      <c r="K27" s="28">
        <v>128</v>
      </c>
      <c r="L27" s="44">
        <f t="shared" si="2"/>
        <v>84</v>
      </c>
      <c r="M27" s="28">
        <v>34</v>
      </c>
      <c r="N27" s="36">
        <v>50</v>
      </c>
      <c r="O27" s="89">
        <f t="shared" si="0"/>
        <v>1</v>
      </c>
      <c r="P27" s="86">
        <f t="shared" si="0"/>
        <v>2</v>
      </c>
      <c r="Q27" s="101">
        <f t="shared" si="3"/>
        <v>289</v>
      </c>
    </row>
    <row r="28" spans="1:18" ht="24.95" customHeight="1">
      <c r="A28" s="1" t="s">
        <v>25</v>
      </c>
      <c r="B28" s="27">
        <f t="shared" si="4"/>
        <v>257</v>
      </c>
      <c r="C28" s="28">
        <v>85</v>
      </c>
      <c r="D28" s="28">
        <v>172</v>
      </c>
      <c r="E28" s="44">
        <f t="shared" si="1"/>
        <v>100</v>
      </c>
      <c r="F28" s="28">
        <v>40</v>
      </c>
      <c r="G28" s="36">
        <v>60</v>
      </c>
      <c r="H28" s="61" t="s">
        <v>25</v>
      </c>
      <c r="I28" s="27">
        <f t="shared" si="5"/>
        <v>255</v>
      </c>
      <c r="J28" s="28">
        <v>84</v>
      </c>
      <c r="K28" s="28">
        <v>171</v>
      </c>
      <c r="L28" s="44">
        <f t="shared" si="2"/>
        <v>95</v>
      </c>
      <c r="M28" s="28">
        <v>38</v>
      </c>
      <c r="N28" s="36">
        <v>57</v>
      </c>
      <c r="O28" s="89">
        <f t="shared" si="0"/>
        <v>-1</v>
      </c>
      <c r="P28" s="86">
        <f t="shared" si="0"/>
        <v>-1</v>
      </c>
      <c r="Q28" s="101">
        <f t="shared" si="3"/>
        <v>350</v>
      </c>
    </row>
    <row r="29" spans="1:18" ht="24.95" customHeight="1">
      <c r="A29" s="1" t="s">
        <v>67</v>
      </c>
      <c r="B29" s="27">
        <f t="shared" si="4"/>
        <v>126</v>
      </c>
      <c r="C29" s="28">
        <v>49</v>
      </c>
      <c r="D29" s="28">
        <v>77</v>
      </c>
      <c r="E29" s="44">
        <f t="shared" si="1"/>
        <v>124</v>
      </c>
      <c r="F29" s="28">
        <v>55</v>
      </c>
      <c r="G29" s="36">
        <v>69</v>
      </c>
      <c r="H29" s="61" t="s">
        <v>67</v>
      </c>
      <c r="I29" s="27">
        <f t="shared" si="5"/>
        <v>129</v>
      </c>
      <c r="J29" s="28">
        <v>50</v>
      </c>
      <c r="K29" s="28">
        <v>79</v>
      </c>
      <c r="L29" s="44">
        <f t="shared" si="2"/>
        <v>120</v>
      </c>
      <c r="M29" s="28">
        <v>52</v>
      </c>
      <c r="N29" s="36">
        <v>68</v>
      </c>
      <c r="O29" s="89">
        <f t="shared" si="0"/>
        <v>1</v>
      </c>
      <c r="P29" s="86">
        <f t="shared" si="0"/>
        <v>2</v>
      </c>
      <c r="Q29" s="101">
        <f t="shared" si="3"/>
        <v>249</v>
      </c>
    </row>
    <row r="30" spans="1:18" ht="27" customHeight="1">
      <c r="A30" s="1" t="s">
        <v>118</v>
      </c>
      <c r="B30" s="27">
        <f t="shared" si="4"/>
        <v>446</v>
      </c>
      <c r="C30" s="28">
        <v>207</v>
      </c>
      <c r="D30" s="28">
        <v>239</v>
      </c>
      <c r="E30" s="44">
        <f t="shared" si="1"/>
        <v>134</v>
      </c>
      <c r="F30" s="28">
        <v>54</v>
      </c>
      <c r="G30" s="36">
        <v>80</v>
      </c>
      <c r="H30" s="62" t="s">
        <v>114</v>
      </c>
      <c r="I30" s="27">
        <f t="shared" si="5"/>
        <v>454</v>
      </c>
      <c r="J30" s="28">
        <v>214</v>
      </c>
      <c r="K30" s="28">
        <v>240</v>
      </c>
      <c r="L30" s="44">
        <f t="shared" si="2"/>
        <v>134</v>
      </c>
      <c r="M30" s="28">
        <v>55</v>
      </c>
      <c r="N30" s="36">
        <v>79</v>
      </c>
      <c r="O30" s="89">
        <f t="shared" si="0"/>
        <v>7</v>
      </c>
      <c r="P30" s="86">
        <f t="shared" si="0"/>
        <v>1</v>
      </c>
      <c r="Q30" s="101">
        <f t="shared" si="3"/>
        <v>588</v>
      </c>
    </row>
    <row r="31" spans="1:18" ht="27" customHeight="1">
      <c r="A31" s="1" t="s">
        <v>119</v>
      </c>
      <c r="B31" s="27">
        <f t="shared" si="4"/>
        <v>633</v>
      </c>
      <c r="C31" s="28">
        <v>412</v>
      </c>
      <c r="D31" s="28">
        <v>221</v>
      </c>
      <c r="E31" s="44">
        <f t="shared" si="1"/>
        <v>165</v>
      </c>
      <c r="F31" s="28">
        <v>83</v>
      </c>
      <c r="G31" s="36">
        <v>82</v>
      </c>
      <c r="H31" s="62" t="s">
        <v>115</v>
      </c>
      <c r="I31" s="27">
        <f t="shared" si="5"/>
        <v>635</v>
      </c>
      <c r="J31" s="28">
        <v>413</v>
      </c>
      <c r="K31" s="28">
        <v>222</v>
      </c>
      <c r="L31" s="44">
        <f t="shared" si="2"/>
        <v>164</v>
      </c>
      <c r="M31" s="28">
        <v>84</v>
      </c>
      <c r="N31" s="36">
        <v>80</v>
      </c>
      <c r="O31" s="89">
        <f t="shared" si="0"/>
        <v>1</v>
      </c>
      <c r="P31" s="86">
        <f t="shared" si="0"/>
        <v>1</v>
      </c>
      <c r="Q31" s="101">
        <f t="shared" si="3"/>
        <v>799</v>
      </c>
    </row>
    <row r="32" spans="1:18" ht="27" customHeight="1">
      <c r="A32" s="1" t="s">
        <v>142</v>
      </c>
      <c r="B32" s="27">
        <f t="shared" si="4"/>
        <v>441</v>
      </c>
      <c r="C32" s="28">
        <v>120</v>
      </c>
      <c r="D32" s="28">
        <v>321</v>
      </c>
      <c r="E32" s="44">
        <f t="shared" si="1"/>
        <v>226</v>
      </c>
      <c r="F32" s="28">
        <v>85</v>
      </c>
      <c r="G32" s="36">
        <v>141</v>
      </c>
      <c r="H32" s="62" t="s">
        <v>142</v>
      </c>
      <c r="I32" s="27">
        <f t="shared" si="5"/>
        <v>439</v>
      </c>
      <c r="J32" s="28">
        <v>120</v>
      </c>
      <c r="K32" s="28">
        <v>319</v>
      </c>
      <c r="L32" s="44">
        <f t="shared" si="2"/>
        <v>227</v>
      </c>
      <c r="M32" s="28">
        <v>86</v>
      </c>
      <c r="N32" s="36">
        <v>141</v>
      </c>
      <c r="O32" s="89">
        <f t="shared" si="0"/>
        <v>0</v>
      </c>
      <c r="P32" s="86">
        <f t="shared" si="0"/>
        <v>-2</v>
      </c>
      <c r="Q32" s="101">
        <f t="shared" si="3"/>
        <v>666</v>
      </c>
    </row>
    <row r="33" spans="1:17" ht="27" customHeight="1">
      <c r="A33" s="28" t="s">
        <v>146</v>
      </c>
      <c r="B33" s="27">
        <f t="shared" si="4"/>
        <v>165</v>
      </c>
      <c r="C33" s="28">
        <v>58</v>
      </c>
      <c r="D33" s="28">
        <v>107</v>
      </c>
      <c r="E33" s="44">
        <f t="shared" si="1"/>
        <v>56</v>
      </c>
      <c r="F33" s="28">
        <v>20</v>
      </c>
      <c r="G33" s="36">
        <v>36</v>
      </c>
      <c r="H33" s="62" t="s">
        <v>146</v>
      </c>
      <c r="I33" s="27">
        <f t="shared" si="5"/>
        <v>169</v>
      </c>
      <c r="J33" s="28">
        <v>58</v>
      </c>
      <c r="K33" s="28">
        <v>111</v>
      </c>
      <c r="L33" s="44">
        <f t="shared" si="2"/>
        <v>57</v>
      </c>
      <c r="M33" s="28">
        <v>19</v>
      </c>
      <c r="N33" s="36">
        <v>38</v>
      </c>
      <c r="O33" s="89">
        <f t="shared" si="0"/>
        <v>0</v>
      </c>
      <c r="P33" s="86">
        <f t="shared" si="0"/>
        <v>4</v>
      </c>
      <c r="Q33" s="101">
        <f t="shared" si="3"/>
        <v>226</v>
      </c>
    </row>
    <row r="34" spans="1:17" ht="27" customHeight="1" thickBot="1">
      <c r="A34" s="28" t="s">
        <v>206</v>
      </c>
      <c r="B34" s="64">
        <f t="shared" si="4"/>
        <v>27</v>
      </c>
      <c r="C34" s="38">
        <v>6</v>
      </c>
      <c r="D34" s="38">
        <v>21</v>
      </c>
      <c r="E34" s="103">
        <f t="shared" si="1"/>
        <v>11</v>
      </c>
      <c r="F34" s="114">
        <v>4</v>
      </c>
      <c r="G34" s="116">
        <v>7</v>
      </c>
      <c r="H34" s="117" t="s">
        <v>206</v>
      </c>
      <c r="I34" s="64">
        <f t="shared" si="5"/>
        <v>32</v>
      </c>
      <c r="J34" s="38">
        <v>6</v>
      </c>
      <c r="K34" s="38">
        <v>26</v>
      </c>
      <c r="L34" s="103">
        <f t="shared" si="2"/>
        <v>13</v>
      </c>
      <c r="M34" s="114">
        <v>6</v>
      </c>
      <c r="N34" s="116">
        <v>7</v>
      </c>
      <c r="O34" s="89">
        <f t="shared" ref="O34:P34" si="6">J34-C34</f>
        <v>0</v>
      </c>
      <c r="P34" s="86">
        <f t="shared" si="6"/>
        <v>5</v>
      </c>
      <c r="Q34" s="101">
        <f t="shared" si="3"/>
        <v>45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C00-000000000000}">
  <dimension ref="A1:S35"/>
  <sheetViews>
    <sheetView workbookViewId="0">
      <selection activeCell="N35" sqref="N3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212</v>
      </c>
      <c r="C3" s="200"/>
      <c r="D3" s="200"/>
      <c r="E3" s="200"/>
      <c r="F3" s="200"/>
      <c r="G3" s="172"/>
      <c r="H3" s="187" t="s">
        <v>27</v>
      </c>
      <c r="I3" s="191" t="s">
        <v>213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23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46126</v>
      </c>
      <c r="C5" s="44">
        <f>SUM(C6:C34)</f>
        <v>33679</v>
      </c>
      <c r="D5" s="44">
        <f>SUM(D6:D34)</f>
        <v>12447</v>
      </c>
      <c r="E5" s="44">
        <f>SUM(F5:G5)</f>
        <v>13816</v>
      </c>
      <c r="F5" s="44">
        <f>SUM(F6:F34)</f>
        <v>7310</v>
      </c>
      <c r="G5" s="45">
        <f>SUM(G6:G34)</f>
        <v>6506</v>
      </c>
      <c r="H5" s="59" t="s">
        <v>26</v>
      </c>
      <c r="I5" s="27">
        <f>SUM(J5:K5)</f>
        <v>46608</v>
      </c>
      <c r="J5" s="44">
        <f>SUM(J6:J34)</f>
        <v>34088</v>
      </c>
      <c r="K5" s="44">
        <f>SUM(K6:K34)</f>
        <v>12520</v>
      </c>
      <c r="L5" s="44">
        <f>SUM(M5:N5)</f>
        <v>13880</v>
      </c>
      <c r="M5" s="44">
        <f>SUM(M6:M34)</f>
        <v>7321</v>
      </c>
      <c r="N5" s="45">
        <f>SUM(N6:N34)</f>
        <v>6559</v>
      </c>
      <c r="O5" s="33">
        <f>J5-C5</f>
        <v>409</v>
      </c>
      <c r="P5" s="25">
        <f>K5-D5</f>
        <v>73</v>
      </c>
      <c r="Q5" s="100">
        <f>I5+L5</f>
        <v>60488</v>
      </c>
      <c r="R5" s="67"/>
      <c r="S5" s="67"/>
    </row>
    <row r="6" spans="1:19" ht="24.95" customHeight="1">
      <c r="A6" s="1" t="s">
        <v>3</v>
      </c>
      <c r="B6" s="27">
        <f>SUM(C6:D6)</f>
        <v>2674</v>
      </c>
      <c r="C6" s="28">
        <v>1621</v>
      </c>
      <c r="D6" s="28">
        <v>1053</v>
      </c>
      <c r="E6" s="44">
        <f>SUM(F6:G6)</f>
        <v>627</v>
      </c>
      <c r="F6" s="28">
        <v>302</v>
      </c>
      <c r="G6" s="36">
        <v>325</v>
      </c>
      <c r="H6" s="61" t="s">
        <v>3</v>
      </c>
      <c r="I6" s="27">
        <f>SUM(J6:K6)</f>
        <v>2652</v>
      </c>
      <c r="J6" s="28">
        <v>1616</v>
      </c>
      <c r="K6" s="28">
        <v>1036</v>
      </c>
      <c r="L6" s="44">
        <f>SUM(M6:N6)</f>
        <v>629</v>
      </c>
      <c r="M6" s="28">
        <v>304</v>
      </c>
      <c r="N6" s="36">
        <v>325</v>
      </c>
      <c r="O6" s="89">
        <f t="shared" ref="O6:P33" si="0">J6-C6</f>
        <v>-5</v>
      </c>
      <c r="P6" s="86">
        <f t="shared" si="0"/>
        <v>-17</v>
      </c>
      <c r="Q6" s="101">
        <f>I6+L6</f>
        <v>3281</v>
      </c>
    </row>
    <row r="7" spans="1:19" ht="24.95" customHeight="1">
      <c r="A7" s="1" t="s">
        <v>4</v>
      </c>
      <c r="B7" s="27">
        <f>SUM(C7:D7)</f>
        <v>2885</v>
      </c>
      <c r="C7" s="28">
        <v>2218</v>
      </c>
      <c r="D7" s="28">
        <v>667</v>
      </c>
      <c r="E7" s="44">
        <f t="shared" ref="E7:E34" si="1">SUM(F7:G7)</f>
        <v>1277</v>
      </c>
      <c r="F7" s="28">
        <v>705</v>
      </c>
      <c r="G7" s="36">
        <v>572</v>
      </c>
      <c r="H7" s="61" t="s">
        <v>4</v>
      </c>
      <c r="I7" s="27">
        <f>SUM(J7:K7)</f>
        <v>2898</v>
      </c>
      <c r="J7" s="28">
        <v>2239</v>
      </c>
      <c r="K7" s="28">
        <v>659</v>
      </c>
      <c r="L7" s="44">
        <f t="shared" ref="L7:L34" si="2">SUM(M7:N7)</f>
        <v>1289</v>
      </c>
      <c r="M7" s="28">
        <v>708</v>
      </c>
      <c r="N7" s="36">
        <v>581</v>
      </c>
      <c r="O7" s="89">
        <f t="shared" si="0"/>
        <v>21</v>
      </c>
      <c r="P7" s="86">
        <f t="shared" si="0"/>
        <v>-8</v>
      </c>
      <c r="Q7" s="101">
        <f t="shared" ref="Q7:Q34" si="3">I7+L7</f>
        <v>4187</v>
      </c>
    </row>
    <row r="8" spans="1:19" ht="24.95" customHeight="1">
      <c r="A8" s="1" t="s">
        <v>5</v>
      </c>
      <c r="B8" s="27">
        <f t="shared" ref="B8:B34" si="4">SUM(C8:D8)</f>
        <v>9366</v>
      </c>
      <c r="C8" s="28">
        <v>6032</v>
      </c>
      <c r="D8" s="28">
        <v>3334</v>
      </c>
      <c r="E8" s="44">
        <f t="shared" si="1"/>
        <v>5420</v>
      </c>
      <c r="F8" s="28">
        <v>2820</v>
      </c>
      <c r="G8" s="36">
        <v>2600</v>
      </c>
      <c r="H8" s="61" t="s">
        <v>5</v>
      </c>
      <c r="I8" s="27">
        <f t="shared" ref="I8:I34" si="5">SUM(J8:K8)</f>
        <v>9463</v>
      </c>
      <c r="J8" s="28">
        <v>6101</v>
      </c>
      <c r="K8" s="28">
        <v>3362</v>
      </c>
      <c r="L8" s="44">
        <f t="shared" si="2"/>
        <v>5440</v>
      </c>
      <c r="M8" s="28">
        <v>2823</v>
      </c>
      <c r="N8" s="36">
        <v>2617</v>
      </c>
      <c r="O8" s="89">
        <f t="shared" si="0"/>
        <v>69</v>
      </c>
      <c r="P8" s="86">
        <f t="shared" si="0"/>
        <v>28</v>
      </c>
      <c r="Q8" s="101">
        <f t="shared" si="3"/>
        <v>14903</v>
      </c>
    </row>
    <row r="9" spans="1:19" ht="24.95" customHeight="1">
      <c r="A9" s="1" t="s">
        <v>61</v>
      </c>
      <c r="B9" s="27">
        <f t="shared" si="4"/>
        <v>4190</v>
      </c>
      <c r="C9" s="28">
        <v>2868</v>
      </c>
      <c r="D9" s="28">
        <v>1322</v>
      </c>
      <c r="E9" s="44">
        <f t="shared" si="1"/>
        <v>1755</v>
      </c>
      <c r="F9" s="28">
        <v>934</v>
      </c>
      <c r="G9" s="36">
        <v>821</v>
      </c>
      <c r="H9" s="61" t="s">
        <v>61</v>
      </c>
      <c r="I9" s="27">
        <f t="shared" si="5"/>
        <v>4250</v>
      </c>
      <c r="J9" s="28">
        <v>2898</v>
      </c>
      <c r="K9" s="28">
        <v>1352</v>
      </c>
      <c r="L9" s="44">
        <f t="shared" si="2"/>
        <v>1782</v>
      </c>
      <c r="M9" s="28">
        <v>944</v>
      </c>
      <c r="N9" s="36">
        <v>838</v>
      </c>
      <c r="O9" s="89">
        <f t="shared" si="0"/>
        <v>30</v>
      </c>
      <c r="P9" s="86">
        <f t="shared" si="0"/>
        <v>30</v>
      </c>
      <c r="Q9" s="101">
        <f t="shared" si="3"/>
        <v>6032</v>
      </c>
    </row>
    <row r="10" spans="1:19" ht="24.95" customHeight="1">
      <c r="A10" s="1" t="s">
        <v>6</v>
      </c>
      <c r="B10" s="27">
        <f t="shared" si="4"/>
        <v>136</v>
      </c>
      <c r="C10" s="28">
        <v>82</v>
      </c>
      <c r="D10" s="28">
        <v>54</v>
      </c>
      <c r="E10" s="44">
        <f t="shared" si="1"/>
        <v>59</v>
      </c>
      <c r="F10" s="28">
        <v>27</v>
      </c>
      <c r="G10" s="36">
        <v>32</v>
      </c>
      <c r="H10" s="61" t="s">
        <v>6</v>
      </c>
      <c r="I10" s="27">
        <f t="shared" si="5"/>
        <v>139</v>
      </c>
      <c r="J10" s="28">
        <v>84</v>
      </c>
      <c r="K10" s="28">
        <v>55</v>
      </c>
      <c r="L10" s="44">
        <f t="shared" si="2"/>
        <v>57</v>
      </c>
      <c r="M10" s="28">
        <v>27</v>
      </c>
      <c r="N10" s="36">
        <v>30</v>
      </c>
      <c r="O10" s="89">
        <f t="shared" si="0"/>
        <v>2</v>
      </c>
      <c r="P10" s="86">
        <f t="shared" si="0"/>
        <v>1</v>
      </c>
      <c r="Q10" s="101">
        <f t="shared" si="3"/>
        <v>196</v>
      </c>
    </row>
    <row r="11" spans="1:19" ht="24.95" customHeight="1">
      <c r="A11" s="1" t="s">
        <v>7</v>
      </c>
      <c r="B11" s="27">
        <f t="shared" si="4"/>
        <v>633</v>
      </c>
      <c r="C11" s="28">
        <v>496</v>
      </c>
      <c r="D11" s="28">
        <v>137</v>
      </c>
      <c r="E11" s="44">
        <f t="shared" si="1"/>
        <v>69</v>
      </c>
      <c r="F11" s="28">
        <v>39</v>
      </c>
      <c r="G11" s="36">
        <v>30</v>
      </c>
      <c r="H11" s="61" t="s">
        <v>7</v>
      </c>
      <c r="I11" s="27">
        <f t="shared" si="5"/>
        <v>637</v>
      </c>
      <c r="J11" s="28">
        <v>498</v>
      </c>
      <c r="K11" s="28">
        <v>139</v>
      </c>
      <c r="L11" s="44">
        <f t="shared" si="2"/>
        <v>67</v>
      </c>
      <c r="M11" s="28">
        <v>36</v>
      </c>
      <c r="N11" s="36">
        <v>31</v>
      </c>
      <c r="O11" s="89">
        <f t="shared" si="0"/>
        <v>2</v>
      </c>
      <c r="P11" s="86">
        <f t="shared" si="0"/>
        <v>2</v>
      </c>
      <c r="Q11" s="101">
        <f t="shared" si="3"/>
        <v>704</v>
      </c>
    </row>
    <row r="12" spans="1:19" ht="24.95" customHeight="1">
      <c r="A12" s="1" t="s">
        <v>8</v>
      </c>
      <c r="B12" s="27">
        <f t="shared" si="4"/>
        <v>2820</v>
      </c>
      <c r="C12" s="28">
        <v>2615</v>
      </c>
      <c r="D12" s="28">
        <v>205</v>
      </c>
      <c r="E12" s="44">
        <f t="shared" si="1"/>
        <v>289</v>
      </c>
      <c r="F12" s="28">
        <v>191</v>
      </c>
      <c r="G12" s="36">
        <v>98</v>
      </c>
      <c r="H12" s="61" t="s">
        <v>8</v>
      </c>
      <c r="I12" s="27">
        <f t="shared" si="5"/>
        <v>2847</v>
      </c>
      <c r="J12" s="28">
        <v>2636</v>
      </c>
      <c r="K12" s="28">
        <v>211</v>
      </c>
      <c r="L12" s="44">
        <f t="shared" si="2"/>
        <v>296</v>
      </c>
      <c r="M12" s="28">
        <v>199</v>
      </c>
      <c r="N12" s="36">
        <v>97</v>
      </c>
      <c r="O12" s="89">
        <f t="shared" si="0"/>
        <v>21</v>
      </c>
      <c r="P12" s="86">
        <f t="shared" si="0"/>
        <v>6</v>
      </c>
      <c r="Q12" s="101">
        <f t="shared" si="3"/>
        <v>3143</v>
      </c>
    </row>
    <row r="13" spans="1:19" ht="24.95" customHeight="1">
      <c r="A13" s="1" t="s">
        <v>9</v>
      </c>
      <c r="B13" s="27">
        <f t="shared" si="4"/>
        <v>1557</v>
      </c>
      <c r="C13" s="28">
        <v>1247</v>
      </c>
      <c r="D13" s="28">
        <v>310</v>
      </c>
      <c r="E13" s="44">
        <f t="shared" si="1"/>
        <v>346</v>
      </c>
      <c r="F13" s="28">
        <v>196</v>
      </c>
      <c r="G13" s="36">
        <v>150</v>
      </c>
      <c r="H13" s="61" t="s">
        <v>9</v>
      </c>
      <c r="I13" s="27">
        <f t="shared" si="5"/>
        <v>1579</v>
      </c>
      <c r="J13" s="28">
        <v>1260</v>
      </c>
      <c r="K13" s="28">
        <v>319</v>
      </c>
      <c r="L13" s="44">
        <f t="shared" si="2"/>
        <v>356</v>
      </c>
      <c r="M13" s="28">
        <v>200</v>
      </c>
      <c r="N13" s="36">
        <v>156</v>
      </c>
      <c r="O13" s="89">
        <f t="shared" si="0"/>
        <v>13</v>
      </c>
      <c r="P13" s="86">
        <f t="shared" si="0"/>
        <v>9</v>
      </c>
      <c r="Q13" s="101">
        <f t="shared" si="3"/>
        <v>1935</v>
      </c>
    </row>
    <row r="14" spans="1:19" ht="24.95" customHeight="1">
      <c r="A14" s="1" t="s">
        <v>10</v>
      </c>
      <c r="B14" s="27">
        <f t="shared" si="4"/>
        <v>1457</v>
      </c>
      <c r="C14" s="28">
        <v>1305</v>
      </c>
      <c r="D14" s="28">
        <v>152</v>
      </c>
      <c r="E14" s="44">
        <f t="shared" si="1"/>
        <v>148</v>
      </c>
      <c r="F14" s="28">
        <v>93</v>
      </c>
      <c r="G14" s="36">
        <v>55</v>
      </c>
      <c r="H14" s="61" t="s">
        <v>10</v>
      </c>
      <c r="I14" s="27">
        <f t="shared" si="5"/>
        <v>1460</v>
      </c>
      <c r="J14" s="28">
        <v>1309</v>
      </c>
      <c r="K14" s="28">
        <v>151</v>
      </c>
      <c r="L14" s="44">
        <f t="shared" si="2"/>
        <v>142</v>
      </c>
      <c r="M14" s="28">
        <v>89</v>
      </c>
      <c r="N14" s="36">
        <v>53</v>
      </c>
      <c r="O14" s="89">
        <f t="shared" si="0"/>
        <v>4</v>
      </c>
      <c r="P14" s="86">
        <f t="shared" si="0"/>
        <v>-1</v>
      </c>
      <c r="Q14" s="101">
        <f t="shared" si="3"/>
        <v>1602</v>
      </c>
    </row>
    <row r="15" spans="1:19" ht="24.95" customHeight="1">
      <c r="A15" s="1" t="s">
        <v>11</v>
      </c>
      <c r="B15" s="27">
        <f t="shared" si="4"/>
        <v>4674</v>
      </c>
      <c r="C15" s="28">
        <v>3997</v>
      </c>
      <c r="D15" s="28">
        <v>677</v>
      </c>
      <c r="E15" s="44">
        <f t="shared" si="1"/>
        <v>398</v>
      </c>
      <c r="F15" s="28">
        <v>266</v>
      </c>
      <c r="G15" s="36">
        <v>132</v>
      </c>
      <c r="H15" s="61" t="s">
        <v>11</v>
      </c>
      <c r="I15" s="27">
        <f t="shared" si="5"/>
        <v>4765</v>
      </c>
      <c r="J15" s="28">
        <v>4086</v>
      </c>
      <c r="K15" s="28">
        <v>679</v>
      </c>
      <c r="L15" s="44">
        <f t="shared" si="2"/>
        <v>398</v>
      </c>
      <c r="M15" s="28">
        <v>264</v>
      </c>
      <c r="N15" s="36">
        <v>134</v>
      </c>
      <c r="O15" s="89">
        <f t="shared" si="0"/>
        <v>89</v>
      </c>
      <c r="P15" s="86">
        <f t="shared" si="0"/>
        <v>2</v>
      </c>
      <c r="Q15" s="101">
        <f t="shared" si="3"/>
        <v>5163</v>
      </c>
    </row>
    <row r="16" spans="1:19" ht="24.95" customHeight="1">
      <c r="A16" s="1" t="s">
        <v>12</v>
      </c>
      <c r="B16" s="27">
        <f t="shared" si="4"/>
        <v>4203</v>
      </c>
      <c r="C16" s="28">
        <v>3664</v>
      </c>
      <c r="D16" s="28">
        <v>539</v>
      </c>
      <c r="E16" s="44">
        <f t="shared" si="1"/>
        <v>597</v>
      </c>
      <c r="F16" s="28">
        <v>386</v>
      </c>
      <c r="G16" s="36">
        <v>211</v>
      </c>
      <c r="H16" s="61" t="s">
        <v>12</v>
      </c>
      <c r="I16" s="27">
        <f t="shared" si="5"/>
        <v>4333</v>
      </c>
      <c r="J16" s="28">
        <v>3774</v>
      </c>
      <c r="K16" s="28">
        <v>559</v>
      </c>
      <c r="L16" s="44">
        <f t="shared" si="2"/>
        <v>592</v>
      </c>
      <c r="M16" s="28">
        <v>381</v>
      </c>
      <c r="N16" s="36">
        <v>211</v>
      </c>
      <c r="O16" s="89">
        <f t="shared" si="0"/>
        <v>110</v>
      </c>
      <c r="P16" s="86">
        <f t="shared" si="0"/>
        <v>20</v>
      </c>
      <c r="Q16" s="101">
        <f t="shared" si="3"/>
        <v>4925</v>
      </c>
    </row>
    <row r="17" spans="1:18" ht="24.95" customHeight="1">
      <c r="A17" s="1" t="s">
        <v>13</v>
      </c>
      <c r="B17" s="27">
        <f t="shared" si="4"/>
        <v>2341</v>
      </c>
      <c r="C17" s="28">
        <v>2122</v>
      </c>
      <c r="D17" s="28">
        <v>219</v>
      </c>
      <c r="E17" s="44">
        <f t="shared" si="1"/>
        <v>134</v>
      </c>
      <c r="F17" s="28">
        <v>101</v>
      </c>
      <c r="G17" s="36">
        <v>33</v>
      </c>
      <c r="H17" s="61" t="s">
        <v>13</v>
      </c>
      <c r="I17" s="27">
        <f t="shared" si="5"/>
        <v>2382</v>
      </c>
      <c r="J17" s="28">
        <v>2154</v>
      </c>
      <c r="K17" s="28">
        <v>228</v>
      </c>
      <c r="L17" s="44">
        <f t="shared" si="2"/>
        <v>123</v>
      </c>
      <c r="M17" s="28">
        <v>94</v>
      </c>
      <c r="N17" s="36">
        <v>29</v>
      </c>
      <c r="O17" s="89">
        <f t="shared" si="0"/>
        <v>32</v>
      </c>
      <c r="P17" s="86">
        <f t="shared" si="0"/>
        <v>9</v>
      </c>
      <c r="Q17" s="101">
        <f t="shared" si="3"/>
        <v>2505</v>
      </c>
    </row>
    <row r="18" spans="1:18" ht="24.95" customHeight="1">
      <c r="A18" s="1" t="s">
        <v>116</v>
      </c>
      <c r="B18" s="27">
        <f t="shared" si="4"/>
        <v>180</v>
      </c>
      <c r="C18" s="28">
        <v>83</v>
      </c>
      <c r="D18" s="28">
        <v>97</v>
      </c>
      <c r="E18" s="44">
        <f t="shared" si="1"/>
        <v>73</v>
      </c>
      <c r="F18" s="28">
        <v>27</v>
      </c>
      <c r="G18" s="36">
        <v>46</v>
      </c>
      <c r="H18" s="61" t="s">
        <v>116</v>
      </c>
      <c r="I18" s="27">
        <f t="shared" si="5"/>
        <v>178</v>
      </c>
      <c r="J18" s="28">
        <v>81</v>
      </c>
      <c r="K18" s="28">
        <v>97</v>
      </c>
      <c r="L18" s="44">
        <f t="shared" si="2"/>
        <v>80</v>
      </c>
      <c r="M18" s="28">
        <v>30</v>
      </c>
      <c r="N18" s="36">
        <v>50</v>
      </c>
      <c r="O18" s="89">
        <f t="shared" si="0"/>
        <v>-2</v>
      </c>
      <c r="P18" s="86">
        <f t="shared" si="0"/>
        <v>0</v>
      </c>
      <c r="Q18" s="101">
        <f t="shared" si="3"/>
        <v>258</v>
      </c>
    </row>
    <row r="19" spans="1:18" ht="24.95" customHeight="1">
      <c r="A19" s="1" t="s">
        <v>14</v>
      </c>
      <c r="B19" s="27">
        <f t="shared" si="4"/>
        <v>2743</v>
      </c>
      <c r="C19" s="28">
        <v>2224</v>
      </c>
      <c r="D19" s="28">
        <v>519</v>
      </c>
      <c r="E19" s="44">
        <f t="shared" si="1"/>
        <v>147</v>
      </c>
      <c r="F19" s="28">
        <v>89</v>
      </c>
      <c r="G19" s="36">
        <v>58</v>
      </c>
      <c r="H19" s="61" t="s">
        <v>14</v>
      </c>
      <c r="I19" s="27">
        <f t="shared" si="5"/>
        <v>2779</v>
      </c>
      <c r="J19" s="28">
        <v>2260</v>
      </c>
      <c r="K19" s="28">
        <v>519</v>
      </c>
      <c r="L19" s="44">
        <f t="shared" si="2"/>
        <v>143</v>
      </c>
      <c r="M19" s="28">
        <v>85</v>
      </c>
      <c r="N19" s="36">
        <v>58</v>
      </c>
      <c r="O19" s="89">
        <f t="shared" si="0"/>
        <v>36</v>
      </c>
      <c r="P19" s="86">
        <f t="shared" si="0"/>
        <v>0</v>
      </c>
      <c r="Q19" s="101">
        <f t="shared" si="3"/>
        <v>2922</v>
      </c>
      <c r="R19" s="21"/>
    </row>
    <row r="20" spans="1:18" ht="24.95" customHeight="1">
      <c r="A20" s="1" t="s">
        <v>17</v>
      </c>
      <c r="B20" s="27">
        <f t="shared" si="4"/>
        <v>1071</v>
      </c>
      <c r="C20" s="28">
        <v>536</v>
      </c>
      <c r="D20" s="28">
        <v>535</v>
      </c>
      <c r="E20" s="44">
        <f t="shared" si="1"/>
        <v>607</v>
      </c>
      <c r="F20" s="28">
        <v>319</v>
      </c>
      <c r="G20" s="36">
        <v>288</v>
      </c>
      <c r="H20" s="61" t="s">
        <v>17</v>
      </c>
      <c r="I20" s="27">
        <f t="shared" si="5"/>
        <v>1078</v>
      </c>
      <c r="J20" s="28">
        <v>540</v>
      </c>
      <c r="K20" s="28">
        <v>538</v>
      </c>
      <c r="L20" s="44">
        <f t="shared" si="2"/>
        <v>602</v>
      </c>
      <c r="M20" s="28">
        <v>316</v>
      </c>
      <c r="N20" s="36">
        <v>286</v>
      </c>
      <c r="O20" s="89">
        <f t="shared" si="0"/>
        <v>4</v>
      </c>
      <c r="P20" s="86">
        <f t="shared" si="0"/>
        <v>3</v>
      </c>
      <c r="Q20" s="101">
        <f t="shared" si="3"/>
        <v>1680</v>
      </c>
    </row>
    <row r="21" spans="1:18" ht="24.95" customHeight="1">
      <c r="A21" s="1" t="s">
        <v>18</v>
      </c>
      <c r="B21" s="27">
        <f t="shared" si="4"/>
        <v>481</v>
      </c>
      <c r="C21" s="28">
        <v>208</v>
      </c>
      <c r="D21" s="28">
        <v>273</v>
      </c>
      <c r="E21" s="44">
        <f t="shared" si="1"/>
        <v>299</v>
      </c>
      <c r="F21" s="28">
        <v>134</v>
      </c>
      <c r="G21" s="36">
        <v>165</v>
      </c>
      <c r="H21" s="61" t="s">
        <v>18</v>
      </c>
      <c r="I21" s="27">
        <f t="shared" si="5"/>
        <v>481</v>
      </c>
      <c r="J21" s="28">
        <v>208</v>
      </c>
      <c r="K21" s="28">
        <v>273</v>
      </c>
      <c r="L21" s="44">
        <f t="shared" si="2"/>
        <v>306</v>
      </c>
      <c r="M21" s="28">
        <v>138</v>
      </c>
      <c r="N21" s="36">
        <v>168</v>
      </c>
      <c r="O21" s="89">
        <f t="shared" si="0"/>
        <v>0</v>
      </c>
      <c r="P21" s="86">
        <f t="shared" si="0"/>
        <v>0</v>
      </c>
      <c r="Q21" s="101">
        <f t="shared" si="3"/>
        <v>787</v>
      </c>
    </row>
    <row r="22" spans="1:18" ht="24.95" customHeight="1">
      <c r="A22" s="1" t="s">
        <v>19</v>
      </c>
      <c r="B22" s="27">
        <f t="shared" si="4"/>
        <v>214</v>
      </c>
      <c r="C22" s="28">
        <v>91</v>
      </c>
      <c r="D22" s="28">
        <v>123</v>
      </c>
      <c r="E22" s="44">
        <f t="shared" si="1"/>
        <v>129</v>
      </c>
      <c r="F22" s="28">
        <v>57</v>
      </c>
      <c r="G22" s="36">
        <v>72</v>
      </c>
      <c r="H22" s="61" t="s">
        <v>19</v>
      </c>
      <c r="I22" s="27">
        <f t="shared" si="5"/>
        <v>203</v>
      </c>
      <c r="J22" s="28">
        <v>86</v>
      </c>
      <c r="K22" s="28">
        <v>117</v>
      </c>
      <c r="L22" s="44">
        <f t="shared" si="2"/>
        <v>131</v>
      </c>
      <c r="M22" s="28">
        <v>58</v>
      </c>
      <c r="N22" s="36">
        <v>73</v>
      </c>
      <c r="O22" s="89">
        <f t="shared" si="0"/>
        <v>-5</v>
      </c>
      <c r="P22" s="86">
        <f t="shared" si="0"/>
        <v>-6</v>
      </c>
      <c r="Q22" s="101">
        <f t="shared" si="3"/>
        <v>334</v>
      </c>
    </row>
    <row r="23" spans="1:18" ht="24.95" customHeight="1">
      <c r="A23" s="1" t="s">
        <v>20</v>
      </c>
      <c r="B23" s="27">
        <f t="shared" si="4"/>
        <v>290</v>
      </c>
      <c r="C23" s="28">
        <v>167</v>
      </c>
      <c r="D23" s="28">
        <v>123</v>
      </c>
      <c r="E23" s="44">
        <f t="shared" si="1"/>
        <v>80</v>
      </c>
      <c r="F23" s="28">
        <v>33</v>
      </c>
      <c r="G23" s="36">
        <v>47</v>
      </c>
      <c r="H23" s="61" t="s">
        <v>20</v>
      </c>
      <c r="I23" s="27">
        <f t="shared" si="5"/>
        <v>297</v>
      </c>
      <c r="J23" s="28">
        <v>173</v>
      </c>
      <c r="K23" s="28">
        <v>124</v>
      </c>
      <c r="L23" s="44">
        <f t="shared" si="2"/>
        <v>83</v>
      </c>
      <c r="M23" s="28">
        <v>36</v>
      </c>
      <c r="N23" s="36">
        <v>47</v>
      </c>
      <c r="O23" s="89">
        <f t="shared" si="0"/>
        <v>6</v>
      </c>
      <c r="P23" s="86">
        <f t="shared" si="0"/>
        <v>1</v>
      </c>
      <c r="Q23" s="101">
        <f t="shared" si="3"/>
        <v>380</v>
      </c>
    </row>
    <row r="24" spans="1:18" ht="24.95" customHeight="1">
      <c r="A24" s="1" t="s">
        <v>21</v>
      </c>
      <c r="B24" s="27">
        <f t="shared" si="4"/>
        <v>287</v>
      </c>
      <c r="C24" s="28">
        <v>149</v>
      </c>
      <c r="D24" s="28">
        <v>138</v>
      </c>
      <c r="E24" s="44">
        <f t="shared" si="1"/>
        <v>81</v>
      </c>
      <c r="F24" s="28">
        <v>34</v>
      </c>
      <c r="G24" s="36">
        <v>47</v>
      </c>
      <c r="H24" s="61" t="s">
        <v>21</v>
      </c>
      <c r="I24" s="27">
        <f t="shared" si="5"/>
        <v>282</v>
      </c>
      <c r="J24" s="28">
        <v>145</v>
      </c>
      <c r="K24" s="28">
        <v>137</v>
      </c>
      <c r="L24" s="44">
        <f t="shared" si="2"/>
        <v>82</v>
      </c>
      <c r="M24" s="28">
        <v>36</v>
      </c>
      <c r="N24" s="36">
        <v>46</v>
      </c>
      <c r="O24" s="89">
        <f>J24-C24</f>
        <v>-4</v>
      </c>
      <c r="P24" s="86">
        <f t="shared" si="0"/>
        <v>-1</v>
      </c>
      <c r="Q24" s="101">
        <f t="shared" si="3"/>
        <v>364</v>
      </c>
    </row>
    <row r="25" spans="1:18" ht="24.95" customHeight="1">
      <c r="A25" s="1" t="s">
        <v>22</v>
      </c>
      <c r="B25" s="27">
        <f t="shared" si="4"/>
        <v>835</v>
      </c>
      <c r="C25" s="28">
        <v>518</v>
      </c>
      <c r="D25" s="28">
        <v>317</v>
      </c>
      <c r="E25" s="44">
        <f t="shared" si="1"/>
        <v>212</v>
      </c>
      <c r="F25" s="28">
        <v>103</v>
      </c>
      <c r="G25" s="36">
        <v>109</v>
      </c>
      <c r="H25" s="61" t="s">
        <v>22</v>
      </c>
      <c r="I25" s="27">
        <f t="shared" si="5"/>
        <v>831</v>
      </c>
      <c r="J25" s="28">
        <v>514</v>
      </c>
      <c r="K25" s="28">
        <v>317</v>
      </c>
      <c r="L25" s="44">
        <f t="shared" si="2"/>
        <v>217</v>
      </c>
      <c r="M25" s="28">
        <v>105</v>
      </c>
      <c r="N25" s="36">
        <v>112</v>
      </c>
      <c r="O25" s="89">
        <f t="shared" si="0"/>
        <v>-4</v>
      </c>
      <c r="P25" s="86">
        <f t="shared" si="0"/>
        <v>0</v>
      </c>
      <c r="Q25" s="101">
        <f t="shared" si="3"/>
        <v>1048</v>
      </c>
    </row>
    <row r="26" spans="1:18" ht="24.95" customHeight="1">
      <c r="A26" s="1" t="s">
        <v>23</v>
      </c>
      <c r="B26" s="27">
        <f t="shared" si="4"/>
        <v>771</v>
      </c>
      <c r="C26" s="28">
        <v>414</v>
      </c>
      <c r="D26" s="28">
        <v>357</v>
      </c>
      <c r="E26" s="44">
        <f t="shared" si="1"/>
        <v>175</v>
      </c>
      <c r="F26" s="28">
        <v>80</v>
      </c>
      <c r="G26" s="36">
        <v>95</v>
      </c>
      <c r="H26" s="61" t="s">
        <v>23</v>
      </c>
      <c r="I26" s="27">
        <f t="shared" si="5"/>
        <v>756</v>
      </c>
      <c r="J26" s="28">
        <v>403</v>
      </c>
      <c r="K26" s="28">
        <v>353</v>
      </c>
      <c r="L26" s="44">
        <f t="shared" si="2"/>
        <v>173</v>
      </c>
      <c r="M26" s="28">
        <v>78</v>
      </c>
      <c r="N26" s="36">
        <v>95</v>
      </c>
      <c r="O26" s="89">
        <f t="shared" si="0"/>
        <v>-11</v>
      </c>
      <c r="P26" s="86">
        <f t="shared" si="0"/>
        <v>-4</v>
      </c>
      <c r="Q26" s="101">
        <f t="shared" si="3"/>
        <v>929</v>
      </c>
    </row>
    <row r="27" spans="1:18" ht="24.95" customHeight="1">
      <c r="A27" s="1" t="s">
        <v>24</v>
      </c>
      <c r="B27" s="27">
        <f t="shared" si="4"/>
        <v>205</v>
      </c>
      <c r="C27" s="28">
        <v>77</v>
      </c>
      <c r="D27" s="28">
        <v>128</v>
      </c>
      <c r="E27" s="44">
        <f t="shared" si="1"/>
        <v>84</v>
      </c>
      <c r="F27" s="28">
        <v>34</v>
      </c>
      <c r="G27" s="36">
        <v>50</v>
      </c>
      <c r="H27" s="61" t="s">
        <v>24</v>
      </c>
      <c r="I27" s="27">
        <f t="shared" si="5"/>
        <v>200</v>
      </c>
      <c r="J27" s="28">
        <v>74</v>
      </c>
      <c r="K27" s="28">
        <v>126</v>
      </c>
      <c r="L27" s="44">
        <f t="shared" si="2"/>
        <v>84</v>
      </c>
      <c r="M27" s="28">
        <v>34</v>
      </c>
      <c r="N27" s="36">
        <v>50</v>
      </c>
      <c r="O27" s="89">
        <f t="shared" si="0"/>
        <v>-3</v>
      </c>
      <c r="P27" s="86">
        <f t="shared" si="0"/>
        <v>-2</v>
      </c>
      <c r="Q27" s="101">
        <f t="shared" si="3"/>
        <v>284</v>
      </c>
    </row>
    <row r="28" spans="1:18" ht="24.95" customHeight="1">
      <c r="A28" s="1" t="s">
        <v>25</v>
      </c>
      <c r="B28" s="27">
        <f t="shared" si="4"/>
        <v>255</v>
      </c>
      <c r="C28" s="28">
        <v>84</v>
      </c>
      <c r="D28" s="28">
        <v>171</v>
      </c>
      <c r="E28" s="44">
        <f t="shared" si="1"/>
        <v>95</v>
      </c>
      <c r="F28" s="28">
        <v>38</v>
      </c>
      <c r="G28" s="36">
        <v>57</v>
      </c>
      <c r="H28" s="61" t="s">
        <v>25</v>
      </c>
      <c r="I28" s="27">
        <f t="shared" si="5"/>
        <v>252</v>
      </c>
      <c r="J28" s="28">
        <v>83</v>
      </c>
      <c r="K28" s="28">
        <v>169</v>
      </c>
      <c r="L28" s="44">
        <f t="shared" si="2"/>
        <v>94</v>
      </c>
      <c r="M28" s="28">
        <v>38</v>
      </c>
      <c r="N28" s="36">
        <v>56</v>
      </c>
      <c r="O28" s="89">
        <f t="shared" si="0"/>
        <v>-1</v>
      </c>
      <c r="P28" s="86">
        <f t="shared" si="0"/>
        <v>-2</v>
      </c>
      <c r="Q28" s="101">
        <f t="shared" si="3"/>
        <v>346</v>
      </c>
    </row>
    <row r="29" spans="1:18" ht="24.95" customHeight="1">
      <c r="A29" s="1" t="s">
        <v>67</v>
      </c>
      <c r="B29" s="27">
        <f t="shared" si="4"/>
        <v>129</v>
      </c>
      <c r="C29" s="28">
        <v>50</v>
      </c>
      <c r="D29" s="28">
        <v>79</v>
      </c>
      <c r="E29" s="44">
        <f t="shared" si="1"/>
        <v>120</v>
      </c>
      <c r="F29" s="28">
        <v>52</v>
      </c>
      <c r="G29" s="36">
        <v>68</v>
      </c>
      <c r="H29" s="61" t="s">
        <v>67</v>
      </c>
      <c r="I29" s="27">
        <f t="shared" si="5"/>
        <v>132</v>
      </c>
      <c r="J29" s="28">
        <v>54</v>
      </c>
      <c r="K29" s="28">
        <v>78</v>
      </c>
      <c r="L29" s="44">
        <f t="shared" si="2"/>
        <v>121</v>
      </c>
      <c r="M29" s="28">
        <v>50</v>
      </c>
      <c r="N29" s="36">
        <v>71</v>
      </c>
      <c r="O29" s="89">
        <f t="shared" si="0"/>
        <v>4</v>
      </c>
      <c r="P29" s="86">
        <f t="shared" si="0"/>
        <v>-1</v>
      </c>
      <c r="Q29" s="101">
        <f t="shared" si="3"/>
        <v>253</v>
      </c>
    </row>
    <row r="30" spans="1:18" ht="27" customHeight="1">
      <c r="A30" s="1" t="s">
        <v>118</v>
      </c>
      <c r="B30" s="27">
        <f t="shared" si="4"/>
        <v>454</v>
      </c>
      <c r="C30" s="28">
        <v>214</v>
      </c>
      <c r="D30" s="28">
        <v>240</v>
      </c>
      <c r="E30" s="44">
        <f t="shared" si="1"/>
        <v>134</v>
      </c>
      <c r="F30" s="28">
        <v>55</v>
      </c>
      <c r="G30" s="36">
        <v>79</v>
      </c>
      <c r="H30" s="62" t="s">
        <v>114</v>
      </c>
      <c r="I30" s="27">
        <f t="shared" si="5"/>
        <v>449</v>
      </c>
      <c r="J30" s="28">
        <v>210</v>
      </c>
      <c r="K30" s="28">
        <v>239</v>
      </c>
      <c r="L30" s="44">
        <f t="shared" si="2"/>
        <v>132</v>
      </c>
      <c r="M30" s="28">
        <v>54</v>
      </c>
      <c r="N30" s="36">
        <v>78</v>
      </c>
      <c r="O30" s="89">
        <f t="shared" si="0"/>
        <v>-4</v>
      </c>
      <c r="P30" s="86">
        <f t="shared" si="0"/>
        <v>-1</v>
      </c>
      <c r="Q30" s="101">
        <f t="shared" si="3"/>
        <v>581</v>
      </c>
    </row>
    <row r="31" spans="1:18" ht="27" customHeight="1">
      <c r="A31" s="1" t="s">
        <v>119</v>
      </c>
      <c r="B31" s="27">
        <f t="shared" si="4"/>
        <v>635</v>
      </c>
      <c r="C31" s="28">
        <v>413</v>
      </c>
      <c r="D31" s="28">
        <v>222</v>
      </c>
      <c r="E31" s="44">
        <f t="shared" si="1"/>
        <v>164</v>
      </c>
      <c r="F31" s="28">
        <v>84</v>
      </c>
      <c r="G31" s="36">
        <v>80</v>
      </c>
      <c r="H31" s="62" t="s">
        <v>115</v>
      </c>
      <c r="I31" s="27">
        <f t="shared" si="5"/>
        <v>637</v>
      </c>
      <c r="J31" s="28">
        <v>414</v>
      </c>
      <c r="K31" s="28">
        <v>223</v>
      </c>
      <c r="L31" s="44">
        <f t="shared" si="2"/>
        <v>161</v>
      </c>
      <c r="M31" s="28">
        <v>82</v>
      </c>
      <c r="N31" s="36">
        <v>79</v>
      </c>
      <c r="O31" s="89">
        <f t="shared" si="0"/>
        <v>1</v>
      </c>
      <c r="P31" s="86">
        <f t="shared" si="0"/>
        <v>1</v>
      </c>
      <c r="Q31" s="101">
        <f t="shared" si="3"/>
        <v>798</v>
      </c>
    </row>
    <row r="32" spans="1:18" ht="27" customHeight="1">
      <c r="A32" s="1" t="s">
        <v>142</v>
      </c>
      <c r="B32" s="27">
        <f t="shared" si="4"/>
        <v>439</v>
      </c>
      <c r="C32" s="28">
        <v>120</v>
      </c>
      <c r="D32" s="28">
        <v>319</v>
      </c>
      <c r="E32" s="44">
        <f t="shared" si="1"/>
        <v>227</v>
      </c>
      <c r="F32" s="28">
        <v>86</v>
      </c>
      <c r="G32" s="36">
        <v>141</v>
      </c>
      <c r="H32" s="62" t="s">
        <v>142</v>
      </c>
      <c r="I32" s="27">
        <f t="shared" si="5"/>
        <v>440</v>
      </c>
      <c r="J32" s="28">
        <v>125</v>
      </c>
      <c r="K32" s="28">
        <v>315</v>
      </c>
      <c r="L32" s="44">
        <f t="shared" si="2"/>
        <v>227</v>
      </c>
      <c r="M32" s="28">
        <v>87</v>
      </c>
      <c r="N32" s="36">
        <v>140</v>
      </c>
      <c r="O32" s="89">
        <f t="shared" si="0"/>
        <v>5</v>
      </c>
      <c r="P32" s="86">
        <f t="shared" si="0"/>
        <v>-4</v>
      </c>
      <c r="Q32" s="101">
        <f t="shared" si="3"/>
        <v>667</v>
      </c>
    </row>
    <row r="33" spans="1:17" ht="27" customHeight="1">
      <c r="A33" s="28" t="s">
        <v>146</v>
      </c>
      <c r="B33" s="27">
        <f t="shared" si="4"/>
        <v>169</v>
      </c>
      <c r="C33" s="28">
        <v>58</v>
      </c>
      <c r="D33" s="28">
        <v>111</v>
      </c>
      <c r="E33" s="44">
        <f t="shared" si="1"/>
        <v>57</v>
      </c>
      <c r="F33" s="28">
        <v>19</v>
      </c>
      <c r="G33" s="36">
        <v>38</v>
      </c>
      <c r="H33" s="62" t="s">
        <v>146</v>
      </c>
      <c r="I33" s="27">
        <f t="shared" si="5"/>
        <v>171</v>
      </c>
      <c r="J33" s="28">
        <v>57</v>
      </c>
      <c r="K33" s="28">
        <v>114</v>
      </c>
      <c r="L33" s="44">
        <f t="shared" si="2"/>
        <v>57</v>
      </c>
      <c r="M33" s="28">
        <v>19</v>
      </c>
      <c r="N33" s="36">
        <v>38</v>
      </c>
      <c r="O33" s="89">
        <f t="shared" si="0"/>
        <v>-1</v>
      </c>
      <c r="P33" s="86">
        <f t="shared" si="0"/>
        <v>3</v>
      </c>
      <c r="Q33" s="101">
        <f t="shared" si="3"/>
        <v>228</v>
      </c>
    </row>
    <row r="34" spans="1:17" ht="27" customHeight="1" thickBot="1">
      <c r="A34" s="28" t="s">
        <v>206</v>
      </c>
      <c r="B34" s="64">
        <f t="shared" si="4"/>
        <v>32</v>
      </c>
      <c r="C34" s="38">
        <v>6</v>
      </c>
      <c r="D34" s="38">
        <v>26</v>
      </c>
      <c r="E34" s="103">
        <f t="shared" si="1"/>
        <v>13</v>
      </c>
      <c r="F34" s="114">
        <v>6</v>
      </c>
      <c r="G34" s="116">
        <v>7</v>
      </c>
      <c r="H34" s="117" t="s">
        <v>206</v>
      </c>
      <c r="I34" s="64">
        <f t="shared" si="5"/>
        <v>37</v>
      </c>
      <c r="J34" s="38">
        <v>6</v>
      </c>
      <c r="K34" s="38">
        <v>31</v>
      </c>
      <c r="L34" s="103">
        <f t="shared" si="2"/>
        <v>16</v>
      </c>
      <c r="M34" s="114">
        <v>6</v>
      </c>
      <c r="N34" s="116">
        <v>10</v>
      </c>
      <c r="O34" s="89">
        <f t="shared" ref="O34:P34" si="6">J34-C34</f>
        <v>0</v>
      </c>
      <c r="P34" s="86">
        <f t="shared" si="6"/>
        <v>5</v>
      </c>
      <c r="Q34" s="101">
        <f t="shared" si="3"/>
        <v>53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D00-000000000000}">
  <dimension ref="A1:S35"/>
  <sheetViews>
    <sheetView workbookViewId="0">
      <selection activeCell="J6" sqref="J6:K34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213</v>
      </c>
      <c r="C3" s="200"/>
      <c r="D3" s="200"/>
      <c r="E3" s="200"/>
      <c r="F3" s="200"/>
      <c r="G3" s="172"/>
      <c r="H3" s="187" t="s">
        <v>27</v>
      </c>
      <c r="I3" s="191" t="s">
        <v>214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24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46608</v>
      </c>
      <c r="C5" s="44">
        <f>SUM(C6:C34)</f>
        <v>34088</v>
      </c>
      <c r="D5" s="44">
        <f>SUM(D6:D34)</f>
        <v>12520</v>
      </c>
      <c r="E5" s="44">
        <f>SUM(F5:G5)</f>
        <v>13880</v>
      </c>
      <c r="F5" s="44">
        <f>SUM(F6:F34)</f>
        <v>7321</v>
      </c>
      <c r="G5" s="45">
        <f>SUM(G6:G34)</f>
        <v>6559</v>
      </c>
      <c r="H5" s="59" t="s">
        <v>26</v>
      </c>
      <c r="I5" s="27">
        <f>SUM(J5:K5)</f>
        <v>47094</v>
      </c>
      <c r="J5" s="44">
        <f>SUM(J6:J34)</f>
        <v>34488</v>
      </c>
      <c r="K5" s="44">
        <f>SUM(K6:K34)</f>
        <v>12606</v>
      </c>
      <c r="L5" s="44">
        <f>SUM(M5:N5)</f>
        <v>13884</v>
      </c>
      <c r="M5" s="44">
        <f>SUM(M6:M34)</f>
        <v>7319</v>
      </c>
      <c r="N5" s="45">
        <f>SUM(N6:N34)</f>
        <v>6565</v>
      </c>
      <c r="O5" s="33">
        <f>J5-C5</f>
        <v>400</v>
      </c>
      <c r="P5" s="25">
        <f>K5-D5</f>
        <v>86</v>
      </c>
      <c r="Q5" s="100">
        <f>I5+L5</f>
        <v>60978</v>
      </c>
      <c r="R5" s="67"/>
      <c r="S5" s="67"/>
    </row>
    <row r="6" spans="1:19" ht="24.95" customHeight="1">
      <c r="A6" s="1" t="s">
        <v>3</v>
      </c>
      <c r="B6" s="27">
        <f>SUM(C6:D6)</f>
        <v>2652</v>
      </c>
      <c r="C6" s="28">
        <v>1616</v>
      </c>
      <c r="D6" s="28">
        <v>1036</v>
      </c>
      <c r="E6" s="44">
        <f>SUM(F6:G6)</f>
        <v>629</v>
      </c>
      <c r="F6" s="28">
        <v>304</v>
      </c>
      <c r="G6" s="36">
        <v>325</v>
      </c>
      <c r="H6" s="61" t="s">
        <v>3</v>
      </c>
      <c r="I6" s="27">
        <f>SUM(J6:K6)</f>
        <v>2664</v>
      </c>
      <c r="J6" s="28">
        <v>1609</v>
      </c>
      <c r="K6" s="28">
        <v>1055</v>
      </c>
      <c r="L6" s="44">
        <f>SUM(M6:N6)</f>
        <v>634</v>
      </c>
      <c r="M6" s="28">
        <v>306</v>
      </c>
      <c r="N6" s="36">
        <v>328</v>
      </c>
      <c r="O6" s="89">
        <f t="shared" ref="O6:P33" si="0">J6-C6</f>
        <v>-7</v>
      </c>
      <c r="P6" s="86">
        <f t="shared" si="0"/>
        <v>19</v>
      </c>
      <c r="Q6" s="101">
        <f>I6+L6</f>
        <v>3298</v>
      </c>
    </row>
    <row r="7" spans="1:19" ht="24.95" customHeight="1">
      <c r="A7" s="1" t="s">
        <v>4</v>
      </c>
      <c r="B7" s="27">
        <f>SUM(C7:D7)</f>
        <v>2898</v>
      </c>
      <c r="C7" s="28">
        <v>2239</v>
      </c>
      <c r="D7" s="28">
        <v>659</v>
      </c>
      <c r="E7" s="44">
        <f t="shared" ref="E7:E34" si="1">SUM(F7:G7)</f>
        <v>1289</v>
      </c>
      <c r="F7" s="28">
        <v>708</v>
      </c>
      <c r="G7" s="36">
        <v>581</v>
      </c>
      <c r="H7" s="61" t="s">
        <v>4</v>
      </c>
      <c r="I7" s="27">
        <f>SUM(J7:K7)</f>
        <v>2959</v>
      </c>
      <c r="J7" s="28">
        <v>2290</v>
      </c>
      <c r="K7" s="28">
        <v>669</v>
      </c>
      <c r="L7" s="44">
        <f t="shared" ref="L7:L34" si="2">SUM(M7:N7)</f>
        <v>1291</v>
      </c>
      <c r="M7" s="28">
        <v>705</v>
      </c>
      <c r="N7" s="36">
        <v>586</v>
      </c>
      <c r="O7" s="89">
        <f t="shared" si="0"/>
        <v>51</v>
      </c>
      <c r="P7" s="86">
        <f t="shared" si="0"/>
        <v>10</v>
      </c>
      <c r="Q7" s="101">
        <f t="shared" ref="Q7:Q34" si="3">I7+L7</f>
        <v>4250</v>
      </c>
    </row>
    <row r="8" spans="1:19" ht="24.95" customHeight="1">
      <c r="A8" s="1" t="s">
        <v>5</v>
      </c>
      <c r="B8" s="27">
        <f t="shared" ref="B8:B34" si="4">SUM(C8:D8)</f>
        <v>9463</v>
      </c>
      <c r="C8" s="28">
        <v>6101</v>
      </c>
      <c r="D8" s="28">
        <v>3362</v>
      </c>
      <c r="E8" s="44">
        <f t="shared" si="1"/>
        <v>5440</v>
      </c>
      <c r="F8" s="28">
        <v>2823</v>
      </c>
      <c r="G8" s="36">
        <v>2617</v>
      </c>
      <c r="H8" s="61" t="s">
        <v>5</v>
      </c>
      <c r="I8" s="27">
        <f t="shared" ref="I8:I34" si="5">SUM(J8:K8)</f>
        <v>9542</v>
      </c>
      <c r="J8" s="28">
        <v>6165</v>
      </c>
      <c r="K8" s="28">
        <v>3377</v>
      </c>
      <c r="L8" s="44">
        <f t="shared" si="2"/>
        <v>5458</v>
      </c>
      <c r="M8" s="28">
        <v>2832</v>
      </c>
      <c r="N8" s="36">
        <v>2626</v>
      </c>
      <c r="O8" s="89">
        <f t="shared" si="0"/>
        <v>64</v>
      </c>
      <c r="P8" s="86">
        <f t="shared" si="0"/>
        <v>15</v>
      </c>
      <c r="Q8" s="101">
        <f t="shared" si="3"/>
        <v>15000</v>
      </c>
    </row>
    <row r="9" spans="1:19" ht="24.95" customHeight="1">
      <c r="A9" s="1" t="s">
        <v>61</v>
      </c>
      <c r="B9" s="27">
        <f t="shared" si="4"/>
        <v>4250</v>
      </c>
      <c r="C9" s="28">
        <v>2898</v>
      </c>
      <c r="D9" s="28">
        <v>1352</v>
      </c>
      <c r="E9" s="44">
        <f t="shared" si="1"/>
        <v>1782</v>
      </c>
      <c r="F9" s="28">
        <v>944</v>
      </c>
      <c r="G9" s="36">
        <v>838</v>
      </c>
      <c r="H9" s="61" t="s">
        <v>61</v>
      </c>
      <c r="I9" s="27">
        <f t="shared" si="5"/>
        <v>4311</v>
      </c>
      <c r="J9" s="28">
        <v>2952</v>
      </c>
      <c r="K9" s="28">
        <v>1359</v>
      </c>
      <c r="L9" s="44">
        <f t="shared" si="2"/>
        <v>1795</v>
      </c>
      <c r="M9" s="28">
        <v>948</v>
      </c>
      <c r="N9" s="36">
        <v>847</v>
      </c>
      <c r="O9" s="89">
        <f t="shared" si="0"/>
        <v>54</v>
      </c>
      <c r="P9" s="86">
        <f t="shared" si="0"/>
        <v>7</v>
      </c>
      <c r="Q9" s="101">
        <f t="shared" si="3"/>
        <v>6106</v>
      </c>
    </row>
    <row r="10" spans="1:19" ht="24.95" customHeight="1">
      <c r="A10" s="1" t="s">
        <v>6</v>
      </c>
      <c r="B10" s="27">
        <f t="shared" si="4"/>
        <v>139</v>
      </c>
      <c r="C10" s="28">
        <v>84</v>
      </c>
      <c r="D10" s="28">
        <v>55</v>
      </c>
      <c r="E10" s="44">
        <f t="shared" si="1"/>
        <v>57</v>
      </c>
      <c r="F10" s="28">
        <v>27</v>
      </c>
      <c r="G10" s="36">
        <v>30</v>
      </c>
      <c r="H10" s="61" t="s">
        <v>6</v>
      </c>
      <c r="I10" s="27">
        <f t="shared" si="5"/>
        <v>140</v>
      </c>
      <c r="J10" s="28">
        <v>85</v>
      </c>
      <c r="K10" s="28">
        <v>55</v>
      </c>
      <c r="L10" s="44">
        <f t="shared" si="2"/>
        <v>60</v>
      </c>
      <c r="M10" s="28">
        <v>29</v>
      </c>
      <c r="N10" s="36">
        <v>31</v>
      </c>
      <c r="O10" s="89">
        <f t="shared" si="0"/>
        <v>1</v>
      </c>
      <c r="P10" s="86">
        <f t="shared" si="0"/>
        <v>0</v>
      </c>
      <c r="Q10" s="101">
        <f t="shared" si="3"/>
        <v>200</v>
      </c>
    </row>
    <row r="11" spans="1:19" ht="24.95" customHeight="1">
      <c r="A11" s="1" t="s">
        <v>7</v>
      </c>
      <c r="B11" s="27">
        <f t="shared" si="4"/>
        <v>637</v>
      </c>
      <c r="C11" s="28">
        <v>498</v>
      </c>
      <c r="D11" s="28">
        <v>139</v>
      </c>
      <c r="E11" s="44">
        <f t="shared" si="1"/>
        <v>67</v>
      </c>
      <c r="F11" s="28">
        <v>36</v>
      </c>
      <c r="G11" s="36">
        <v>31</v>
      </c>
      <c r="H11" s="61" t="s">
        <v>7</v>
      </c>
      <c r="I11" s="27">
        <f t="shared" si="5"/>
        <v>638</v>
      </c>
      <c r="J11" s="28">
        <v>499</v>
      </c>
      <c r="K11" s="28">
        <v>139</v>
      </c>
      <c r="L11" s="44">
        <f t="shared" si="2"/>
        <v>69</v>
      </c>
      <c r="M11" s="28">
        <v>37</v>
      </c>
      <c r="N11" s="36">
        <v>32</v>
      </c>
      <c r="O11" s="89">
        <f t="shared" si="0"/>
        <v>1</v>
      </c>
      <c r="P11" s="86">
        <f t="shared" si="0"/>
        <v>0</v>
      </c>
      <c r="Q11" s="101">
        <f t="shared" si="3"/>
        <v>707</v>
      </c>
    </row>
    <row r="12" spans="1:19" ht="24.95" customHeight="1">
      <c r="A12" s="1" t="s">
        <v>8</v>
      </c>
      <c r="B12" s="27">
        <f t="shared" si="4"/>
        <v>2847</v>
      </c>
      <c r="C12" s="28">
        <v>2636</v>
      </c>
      <c r="D12" s="28">
        <v>211</v>
      </c>
      <c r="E12" s="44">
        <f t="shared" si="1"/>
        <v>296</v>
      </c>
      <c r="F12" s="28">
        <v>199</v>
      </c>
      <c r="G12" s="36">
        <v>97</v>
      </c>
      <c r="H12" s="61" t="s">
        <v>8</v>
      </c>
      <c r="I12" s="27">
        <f t="shared" si="5"/>
        <v>2888</v>
      </c>
      <c r="J12" s="28">
        <v>2677</v>
      </c>
      <c r="K12" s="28">
        <v>211</v>
      </c>
      <c r="L12" s="44">
        <f t="shared" si="2"/>
        <v>298</v>
      </c>
      <c r="M12" s="28">
        <v>198</v>
      </c>
      <c r="N12" s="36">
        <v>100</v>
      </c>
      <c r="O12" s="89">
        <f t="shared" si="0"/>
        <v>41</v>
      </c>
      <c r="P12" s="86">
        <f t="shared" si="0"/>
        <v>0</v>
      </c>
      <c r="Q12" s="101">
        <f t="shared" si="3"/>
        <v>3186</v>
      </c>
    </row>
    <row r="13" spans="1:19" ht="24.95" customHeight="1">
      <c r="A13" s="1" t="s">
        <v>9</v>
      </c>
      <c r="B13" s="27">
        <f t="shared" si="4"/>
        <v>1579</v>
      </c>
      <c r="C13" s="28">
        <v>1260</v>
      </c>
      <c r="D13" s="28">
        <v>319</v>
      </c>
      <c r="E13" s="44">
        <f t="shared" si="1"/>
        <v>356</v>
      </c>
      <c r="F13" s="28">
        <v>200</v>
      </c>
      <c r="G13" s="36">
        <v>156</v>
      </c>
      <c r="H13" s="61" t="s">
        <v>9</v>
      </c>
      <c r="I13" s="27">
        <f t="shared" si="5"/>
        <v>1592</v>
      </c>
      <c r="J13" s="28">
        <v>1271</v>
      </c>
      <c r="K13" s="28">
        <v>321</v>
      </c>
      <c r="L13" s="44">
        <f t="shared" si="2"/>
        <v>358</v>
      </c>
      <c r="M13" s="28">
        <v>204</v>
      </c>
      <c r="N13" s="36">
        <v>154</v>
      </c>
      <c r="O13" s="89">
        <f t="shared" si="0"/>
        <v>11</v>
      </c>
      <c r="P13" s="86">
        <f t="shared" si="0"/>
        <v>2</v>
      </c>
      <c r="Q13" s="101">
        <f t="shared" si="3"/>
        <v>1950</v>
      </c>
    </row>
    <row r="14" spans="1:19" ht="24.95" customHeight="1">
      <c r="A14" s="1" t="s">
        <v>10</v>
      </c>
      <c r="B14" s="27">
        <f t="shared" si="4"/>
        <v>1460</v>
      </c>
      <c r="C14" s="28">
        <v>1309</v>
      </c>
      <c r="D14" s="28">
        <v>151</v>
      </c>
      <c r="E14" s="44">
        <f t="shared" si="1"/>
        <v>142</v>
      </c>
      <c r="F14" s="28">
        <v>89</v>
      </c>
      <c r="G14" s="36">
        <v>53</v>
      </c>
      <c r="H14" s="61" t="s">
        <v>10</v>
      </c>
      <c r="I14" s="27">
        <f t="shared" si="5"/>
        <v>1513</v>
      </c>
      <c r="J14" s="28">
        <v>1342</v>
      </c>
      <c r="K14" s="28">
        <v>171</v>
      </c>
      <c r="L14" s="44">
        <f t="shared" si="2"/>
        <v>139</v>
      </c>
      <c r="M14" s="28">
        <v>87</v>
      </c>
      <c r="N14" s="36">
        <v>52</v>
      </c>
      <c r="O14" s="89">
        <f t="shared" si="0"/>
        <v>33</v>
      </c>
      <c r="P14" s="86">
        <f t="shared" si="0"/>
        <v>20</v>
      </c>
      <c r="Q14" s="101">
        <f t="shared" si="3"/>
        <v>1652</v>
      </c>
    </row>
    <row r="15" spans="1:19" ht="24.95" customHeight="1">
      <c r="A15" s="1" t="s">
        <v>11</v>
      </c>
      <c r="B15" s="27">
        <f t="shared" si="4"/>
        <v>4765</v>
      </c>
      <c r="C15" s="28">
        <v>4086</v>
      </c>
      <c r="D15" s="28">
        <v>679</v>
      </c>
      <c r="E15" s="44">
        <f t="shared" si="1"/>
        <v>398</v>
      </c>
      <c r="F15" s="28">
        <v>264</v>
      </c>
      <c r="G15" s="36">
        <v>134</v>
      </c>
      <c r="H15" s="61" t="s">
        <v>11</v>
      </c>
      <c r="I15" s="27">
        <f t="shared" si="5"/>
        <v>4809</v>
      </c>
      <c r="J15" s="28">
        <v>4130</v>
      </c>
      <c r="K15" s="28">
        <v>679</v>
      </c>
      <c r="L15" s="44">
        <f t="shared" si="2"/>
        <v>398</v>
      </c>
      <c r="M15" s="28">
        <v>262</v>
      </c>
      <c r="N15" s="36">
        <v>136</v>
      </c>
      <c r="O15" s="89">
        <f t="shared" si="0"/>
        <v>44</v>
      </c>
      <c r="P15" s="86">
        <f t="shared" si="0"/>
        <v>0</v>
      </c>
      <c r="Q15" s="101">
        <f t="shared" si="3"/>
        <v>5207</v>
      </c>
    </row>
    <row r="16" spans="1:19" ht="24.95" customHeight="1">
      <c r="A16" s="1" t="s">
        <v>12</v>
      </c>
      <c r="B16" s="27">
        <f t="shared" si="4"/>
        <v>4333</v>
      </c>
      <c r="C16" s="28">
        <v>3774</v>
      </c>
      <c r="D16" s="28">
        <v>559</v>
      </c>
      <c r="E16" s="44">
        <f t="shared" si="1"/>
        <v>592</v>
      </c>
      <c r="F16" s="28">
        <v>381</v>
      </c>
      <c r="G16" s="36">
        <v>211</v>
      </c>
      <c r="H16" s="61" t="s">
        <v>12</v>
      </c>
      <c r="I16" s="27">
        <f t="shared" si="5"/>
        <v>4372</v>
      </c>
      <c r="J16" s="28">
        <v>3816</v>
      </c>
      <c r="K16" s="28">
        <v>556</v>
      </c>
      <c r="L16" s="44">
        <f t="shared" si="2"/>
        <v>590</v>
      </c>
      <c r="M16" s="28">
        <v>379</v>
      </c>
      <c r="N16" s="36">
        <v>211</v>
      </c>
      <c r="O16" s="89">
        <f t="shared" si="0"/>
        <v>42</v>
      </c>
      <c r="P16" s="86">
        <f t="shared" si="0"/>
        <v>-3</v>
      </c>
      <c r="Q16" s="101">
        <f t="shared" si="3"/>
        <v>4962</v>
      </c>
    </row>
    <row r="17" spans="1:18" ht="24.95" customHeight="1">
      <c r="A17" s="1" t="s">
        <v>13</v>
      </c>
      <c r="B17" s="27">
        <f t="shared" si="4"/>
        <v>2382</v>
      </c>
      <c r="C17" s="28">
        <v>2154</v>
      </c>
      <c r="D17" s="28">
        <v>228</v>
      </c>
      <c r="E17" s="44">
        <f t="shared" si="1"/>
        <v>123</v>
      </c>
      <c r="F17" s="28">
        <v>94</v>
      </c>
      <c r="G17" s="36">
        <v>29</v>
      </c>
      <c r="H17" s="61" t="s">
        <v>13</v>
      </c>
      <c r="I17" s="27">
        <f t="shared" si="5"/>
        <v>2426</v>
      </c>
      <c r="J17" s="28">
        <v>2194</v>
      </c>
      <c r="K17" s="28">
        <v>232</v>
      </c>
      <c r="L17" s="44">
        <f t="shared" si="2"/>
        <v>121</v>
      </c>
      <c r="M17" s="28">
        <v>92</v>
      </c>
      <c r="N17" s="36">
        <v>29</v>
      </c>
      <c r="O17" s="89">
        <f t="shared" si="0"/>
        <v>40</v>
      </c>
      <c r="P17" s="86">
        <f t="shared" si="0"/>
        <v>4</v>
      </c>
      <c r="Q17" s="101">
        <f t="shared" si="3"/>
        <v>2547</v>
      </c>
    </row>
    <row r="18" spans="1:18" ht="24.95" customHeight="1">
      <c r="A18" s="1" t="s">
        <v>116</v>
      </c>
      <c r="B18" s="27">
        <f t="shared" si="4"/>
        <v>178</v>
      </c>
      <c r="C18" s="28">
        <v>81</v>
      </c>
      <c r="D18" s="28">
        <v>97</v>
      </c>
      <c r="E18" s="44">
        <f t="shared" si="1"/>
        <v>80</v>
      </c>
      <c r="F18" s="28">
        <v>30</v>
      </c>
      <c r="G18" s="36">
        <v>50</v>
      </c>
      <c r="H18" s="61" t="s">
        <v>116</v>
      </c>
      <c r="I18" s="27">
        <f t="shared" si="5"/>
        <v>174</v>
      </c>
      <c r="J18" s="28">
        <v>76</v>
      </c>
      <c r="K18" s="28">
        <v>98</v>
      </c>
      <c r="L18" s="44">
        <f t="shared" si="2"/>
        <v>82</v>
      </c>
      <c r="M18" s="28">
        <v>33</v>
      </c>
      <c r="N18" s="36">
        <v>49</v>
      </c>
      <c r="O18" s="89">
        <f t="shared" si="0"/>
        <v>-5</v>
      </c>
      <c r="P18" s="86">
        <f t="shared" si="0"/>
        <v>1</v>
      </c>
      <c r="Q18" s="101">
        <f t="shared" si="3"/>
        <v>256</v>
      </c>
    </row>
    <row r="19" spans="1:18" ht="24.95" customHeight="1">
      <c r="A19" s="1" t="s">
        <v>14</v>
      </c>
      <c r="B19" s="27">
        <f t="shared" si="4"/>
        <v>2779</v>
      </c>
      <c r="C19" s="28">
        <v>2260</v>
      </c>
      <c r="D19" s="28">
        <v>519</v>
      </c>
      <c r="E19" s="44">
        <f t="shared" si="1"/>
        <v>143</v>
      </c>
      <c r="F19" s="28">
        <v>85</v>
      </c>
      <c r="G19" s="36">
        <v>58</v>
      </c>
      <c r="H19" s="61" t="s">
        <v>14</v>
      </c>
      <c r="I19" s="27">
        <f t="shared" si="5"/>
        <v>2824</v>
      </c>
      <c r="J19" s="28">
        <v>2300</v>
      </c>
      <c r="K19" s="28">
        <v>524</v>
      </c>
      <c r="L19" s="44">
        <f t="shared" si="2"/>
        <v>140</v>
      </c>
      <c r="M19" s="28">
        <v>83</v>
      </c>
      <c r="N19" s="36">
        <v>57</v>
      </c>
      <c r="O19" s="89">
        <f t="shared" si="0"/>
        <v>40</v>
      </c>
      <c r="P19" s="86">
        <f t="shared" si="0"/>
        <v>5</v>
      </c>
      <c r="Q19" s="101">
        <f t="shared" si="3"/>
        <v>2964</v>
      </c>
      <c r="R19" s="21"/>
    </row>
    <row r="20" spans="1:18" ht="24.95" customHeight="1">
      <c r="A20" s="1" t="s">
        <v>17</v>
      </c>
      <c r="B20" s="27">
        <f t="shared" si="4"/>
        <v>1078</v>
      </c>
      <c r="C20" s="28">
        <v>540</v>
      </c>
      <c r="D20" s="28">
        <v>538</v>
      </c>
      <c r="E20" s="44">
        <f t="shared" si="1"/>
        <v>602</v>
      </c>
      <c r="F20" s="28">
        <v>316</v>
      </c>
      <c r="G20" s="36">
        <v>286</v>
      </c>
      <c r="H20" s="61" t="s">
        <v>17</v>
      </c>
      <c r="I20" s="27">
        <f t="shared" si="5"/>
        <v>1060</v>
      </c>
      <c r="J20" s="28">
        <v>531</v>
      </c>
      <c r="K20" s="28">
        <v>529</v>
      </c>
      <c r="L20" s="44">
        <f t="shared" si="2"/>
        <v>594</v>
      </c>
      <c r="M20" s="28">
        <v>314</v>
      </c>
      <c r="N20" s="36">
        <v>280</v>
      </c>
      <c r="O20" s="89">
        <f t="shared" si="0"/>
        <v>-9</v>
      </c>
      <c r="P20" s="86">
        <f t="shared" si="0"/>
        <v>-9</v>
      </c>
      <c r="Q20" s="101">
        <f t="shared" si="3"/>
        <v>1654</v>
      </c>
    </row>
    <row r="21" spans="1:18" ht="24.95" customHeight="1">
      <c r="A21" s="1" t="s">
        <v>18</v>
      </c>
      <c r="B21" s="27">
        <f t="shared" si="4"/>
        <v>481</v>
      </c>
      <c r="C21" s="28">
        <v>208</v>
      </c>
      <c r="D21" s="28">
        <v>273</v>
      </c>
      <c r="E21" s="44">
        <f t="shared" si="1"/>
        <v>306</v>
      </c>
      <c r="F21" s="28">
        <v>138</v>
      </c>
      <c r="G21" s="36">
        <v>168</v>
      </c>
      <c r="H21" s="61" t="s">
        <v>18</v>
      </c>
      <c r="I21" s="27">
        <f t="shared" si="5"/>
        <v>479</v>
      </c>
      <c r="J21" s="28">
        <v>210</v>
      </c>
      <c r="K21" s="28">
        <v>269</v>
      </c>
      <c r="L21" s="44">
        <f t="shared" si="2"/>
        <v>297</v>
      </c>
      <c r="M21" s="28">
        <v>134</v>
      </c>
      <c r="N21" s="36">
        <v>163</v>
      </c>
      <c r="O21" s="89">
        <f t="shared" si="0"/>
        <v>2</v>
      </c>
      <c r="P21" s="86">
        <f t="shared" si="0"/>
        <v>-4</v>
      </c>
      <c r="Q21" s="101">
        <f t="shared" si="3"/>
        <v>776</v>
      </c>
    </row>
    <row r="22" spans="1:18" ht="24.95" customHeight="1">
      <c r="A22" s="1" t="s">
        <v>19</v>
      </c>
      <c r="B22" s="27">
        <f t="shared" si="4"/>
        <v>203</v>
      </c>
      <c r="C22" s="28">
        <v>86</v>
      </c>
      <c r="D22" s="28">
        <v>117</v>
      </c>
      <c r="E22" s="44">
        <f t="shared" si="1"/>
        <v>131</v>
      </c>
      <c r="F22" s="28">
        <v>58</v>
      </c>
      <c r="G22" s="36">
        <v>73</v>
      </c>
      <c r="H22" s="61" t="s">
        <v>19</v>
      </c>
      <c r="I22" s="27">
        <f t="shared" si="5"/>
        <v>210</v>
      </c>
      <c r="J22" s="28">
        <v>88</v>
      </c>
      <c r="K22" s="28">
        <v>122</v>
      </c>
      <c r="L22" s="44">
        <f t="shared" si="2"/>
        <v>130</v>
      </c>
      <c r="M22" s="28">
        <v>58</v>
      </c>
      <c r="N22" s="36">
        <v>72</v>
      </c>
      <c r="O22" s="89">
        <f t="shared" si="0"/>
        <v>2</v>
      </c>
      <c r="P22" s="86">
        <f t="shared" si="0"/>
        <v>5</v>
      </c>
      <c r="Q22" s="101">
        <f t="shared" si="3"/>
        <v>340</v>
      </c>
    </row>
    <row r="23" spans="1:18" ht="24.95" customHeight="1">
      <c r="A23" s="1" t="s">
        <v>20</v>
      </c>
      <c r="B23" s="27">
        <f t="shared" si="4"/>
        <v>297</v>
      </c>
      <c r="C23" s="28">
        <v>173</v>
      </c>
      <c r="D23" s="28">
        <v>124</v>
      </c>
      <c r="E23" s="44">
        <f t="shared" si="1"/>
        <v>83</v>
      </c>
      <c r="F23" s="28">
        <v>36</v>
      </c>
      <c r="G23" s="36">
        <v>47</v>
      </c>
      <c r="H23" s="61" t="s">
        <v>20</v>
      </c>
      <c r="I23" s="27">
        <f t="shared" si="5"/>
        <v>297</v>
      </c>
      <c r="J23" s="28">
        <v>172</v>
      </c>
      <c r="K23" s="28">
        <v>125</v>
      </c>
      <c r="L23" s="44">
        <f t="shared" si="2"/>
        <v>81</v>
      </c>
      <c r="M23" s="28">
        <v>35</v>
      </c>
      <c r="N23" s="36">
        <v>46</v>
      </c>
      <c r="O23" s="89">
        <f t="shared" si="0"/>
        <v>-1</v>
      </c>
      <c r="P23" s="86">
        <f t="shared" si="0"/>
        <v>1</v>
      </c>
      <c r="Q23" s="101">
        <f t="shared" si="3"/>
        <v>378</v>
      </c>
    </row>
    <row r="24" spans="1:18" ht="24.95" customHeight="1">
      <c r="A24" s="1" t="s">
        <v>21</v>
      </c>
      <c r="B24" s="27">
        <f t="shared" si="4"/>
        <v>282</v>
      </c>
      <c r="C24" s="28">
        <v>145</v>
      </c>
      <c r="D24" s="28">
        <v>137</v>
      </c>
      <c r="E24" s="44">
        <f t="shared" si="1"/>
        <v>82</v>
      </c>
      <c r="F24" s="28">
        <v>36</v>
      </c>
      <c r="G24" s="36">
        <v>46</v>
      </c>
      <c r="H24" s="61" t="s">
        <v>21</v>
      </c>
      <c r="I24" s="27">
        <f t="shared" si="5"/>
        <v>279</v>
      </c>
      <c r="J24" s="28">
        <v>143</v>
      </c>
      <c r="K24" s="28">
        <v>136</v>
      </c>
      <c r="L24" s="44">
        <f t="shared" si="2"/>
        <v>85</v>
      </c>
      <c r="M24" s="28">
        <v>37</v>
      </c>
      <c r="N24" s="36">
        <v>48</v>
      </c>
      <c r="O24" s="89">
        <f>J24-C24</f>
        <v>-2</v>
      </c>
      <c r="P24" s="86">
        <f t="shared" si="0"/>
        <v>-1</v>
      </c>
      <c r="Q24" s="101">
        <f t="shared" si="3"/>
        <v>364</v>
      </c>
    </row>
    <row r="25" spans="1:18" ht="24.95" customHeight="1">
      <c r="A25" s="1" t="s">
        <v>22</v>
      </c>
      <c r="B25" s="27">
        <f t="shared" si="4"/>
        <v>831</v>
      </c>
      <c r="C25" s="28">
        <v>514</v>
      </c>
      <c r="D25" s="28">
        <v>317</v>
      </c>
      <c r="E25" s="44">
        <f t="shared" si="1"/>
        <v>217</v>
      </c>
      <c r="F25" s="28">
        <v>105</v>
      </c>
      <c r="G25" s="36">
        <v>112</v>
      </c>
      <c r="H25" s="61" t="s">
        <v>22</v>
      </c>
      <c r="I25" s="27">
        <f t="shared" si="5"/>
        <v>830</v>
      </c>
      <c r="J25" s="28">
        <v>511</v>
      </c>
      <c r="K25" s="28">
        <v>319</v>
      </c>
      <c r="L25" s="44">
        <f t="shared" si="2"/>
        <v>220</v>
      </c>
      <c r="M25" s="28">
        <v>107</v>
      </c>
      <c r="N25" s="36">
        <v>113</v>
      </c>
      <c r="O25" s="89">
        <f t="shared" si="0"/>
        <v>-3</v>
      </c>
      <c r="P25" s="86">
        <f t="shared" si="0"/>
        <v>2</v>
      </c>
      <c r="Q25" s="101">
        <f t="shared" si="3"/>
        <v>1050</v>
      </c>
    </row>
    <row r="26" spans="1:18" ht="24.95" customHeight="1">
      <c r="A26" s="1" t="s">
        <v>23</v>
      </c>
      <c r="B26" s="27">
        <f t="shared" si="4"/>
        <v>756</v>
      </c>
      <c r="C26" s="28">
        <v>403</v>
      </c>
      <c r="D26" s="28">
        <v>353</v>
      </c>
      <c r="E26" s="44">
        <f t="shared" si="1"/>
        <v>173</v>
      </c>
      <c r="F26" s="28">
        <v>78</v>
      </c>
      <c r="G26" s="36">
        <v>95</v>
      </c>
      <c r="H26" s="61" t="s">
        <v>23</v>
      </c>
      <c r="I26" s="27">
        <f t="shared" si="5"/>
        <v>745</v>
      </c>
      <c r="J26" s="28">
        <v>396</v>
      </c>
      <c r="K26" s="28">
        <v>349</v>
      </c>
      <c r="L26" s="44">
        <f t="shared" si="2"/>
        <v>175</v>
      </c>
      <c r="M26" s="28">
        <v>81</v>
      </c>
      <c r="N26" s="36">
        <v>94</v>
      </c>
      <c r="O26" s="89">
        <f t="shared" si="0"/>
        <v>-7</v>
      </c>
      <c r="P26" s="86">
        <f t="shared" si="0"/>
        <v>-4</v>
      </c>
      <c r="Q26" s="101">
        <f t="shared" si="3"/>
        <v>920</v>
      </c>
    </row>
    <row r="27" spans="1:18" ht="24.95" customHeight="1">
      <c r="A27" s="1" t="s">
        <v>24</v>
      </c>
      <c r="B27" s="27">
        <f t="shared" si="4"/>
        <v>200</v>
      </c>
      <c r="C27" s="28">
        <v>74</v>
      </c>
      <c r="D27" s="28">
        <v>126</v>
      </c>
      <c r="E27" s="44">
        <f t="shared" si="1"/>
        <v>84</v>
      </c>
      <c r="F27" s="28">
        <v>34</v>
      </c>
      <c r="G27" s="36">
        <v>50</v>
      </c>
      <c r="H27" s="61" t="s">
        <v>24</v>
      </c>
      <c r="I27" s="27">
        <f t="shared" si="5"/>
        <v>201</v>
      </c>
      <c r="J27" s="28">
        <v>76</v>
      </c>
      <c r="K27" s="28">
        <v>125</v>
      </c>
      <c r="L27" s="44">
        <f t="shared" si="2"/>
        <v>82</v>
      </c>
      <c r="M27" s="28">
        <v>34</v>
      </c>
      <c r="N27" s="36">
        <v>48</v>
      </c>
      <c r="O27" s="89">
        <f t="shared" si="0"/>
        <v>2</v>
      </c>
      <c r="P27" s="86">
        <f t="shared" si="0"/>
        <v>-1</v>
      </c>
      <c r="Q27" s="101">
        <f t="shared" si="3"/>
        <v>283</v>
      </c>
    </row>
    <row r="28" spans="1:18" ht="24.95" customHeight="1">
      <c r="A28" s="1" t="s">
        <v>25</v>
      </c>
      <c r="B28" s="27">
        <f t="shared" si="4"/>
        <v>252</v>
      </c>
      <c r="C28" s="28">
        <v>83</v>
      </c>
      <c r="D28" s="28">
        <v>169</v>
      </c>
      <c r="E28" s="44">
        <f t="shared" si="1"/>
        <v>94</v>
      </c>
      <c r="F28" s="28">
        <v>38</v>
      </c>
      <c r="G28" s="36">
        <v>56</v>
      </c>
      <c r="H28" s="61" t="s">
        <v>25</v>
      </c>
      <c r="I28" s="27">
        <f t="shared" si="5"/>
        <v>248</v>
      </c>
      <c r="J28" s="28">
        <v>82</v>
      </c>
      <c r="K28" s="28">
        <v>166</v>
      </c>
      <c r="L28" s="44">
        <f t="shared" si="2"/>
        <v>88</v>
      </c>
      <c r="M28" s="28">
        <v>35</v>
      </c>
      <c r="N28" s="36">
        <v>53</v>
      </c>
      <c r="O28" s="89">
        <f t="shared" si="0"/>
        <v>-1</v>
      </c>
      <c r="P28" s="86">
        <f t="shared" si="0"/>
        <v>-3</v>
      </c>
      <c r="Q28" s="101">
        <f t="shared" si="3"/>
        <v>336</v>
      </c>
    </row>
    <row r="29" spans="1:18" ht="24.95" customHeight="1">
      <c r="A29" s="1" t="s">
        <v>67</v>
      </c>
      <c r="B29" s="27">
        <f t="shared" si="4"/>
        <v>132</v>
      </c>
      <c r="C29" s="28">
        <v>54</v>
      </c>
      <c r="D29" s="28">
        <v>78</v>
      </c>
      <c r="E29" s="44">
        <f t="shared" si="1"/>
        <v>121</v>
      </c>
      <c r="F29" s="28">
        <v>50</v>
      </c>
      <c r="G29" s="36">
        <v>71</v>
      </c>
      <c r="H29" s="61" t="s">
        <v>67</v>
      </c>
      <c r="I29" s="27">
        <f t="shared" si="5"/>
        <v>134</v>
      </c>
      <c r="J29" s="28">
        <v>56</v>
      </c>
      <c r="K29" s="28">
        <v>78</v>
      </c>
      <c r="L29" s="44">
        <f t="shared" si="2"/>
        <v>121</v>
      </c>
      <c r="M29" s="28">
        <v>50</v>
      </c>
      <c r="N29" s="36">
        <v>71</v>
      </c>
      <c r="O29" s="89">
        <f t="shared" si="0"/>
        <v>2</v>
      </c>
      <c r="P29" s="86">
        <f t="shared" si="0"/>
        <v>0</v>
      </c>
      <c r="Q29" s="101">
        <f t="shared" si="3"/>
        <v>255</v>
      </c>
    </row>
    <row r="30" spans="1:18" ht="27" customHeight="1">
      <c r="A30" s="1" t="s">
        <v>118</v>
      </c>
      <c r="B30" s="27">
        <f t="shared" si="4"/>
        <v>449</v>
      </c>
      <c r="C30" s="28">
        <v>210</v>
      </c>
      <c r="D30" s="28">
        <v>239</v>
      </c>
      <c r="E30" s="44">
        <f t="shared" si="1"/>
        <v>132</v>
      </c>
      <c r="F30" s="28">
        <v>54</v>
      </c>
      <c r="G30" s="36">
        <v>78</v>
      </c>
      <c r="H30" s="62" t="s">
        <v>114</v>
      </c>
      <c r="I30" s="27">
        <f t="shared" si="5"/>
        <v>460</v>
      </c>
      <c r="J30" s="28">
        <v>212</v>
      </c>
      <c r="K30" s="28">
        <v>248</v>
      </c>
      <c r="L30" s="44">
        <f t="shared" si="2"/>
        <v>130</v>
      </c>
      <c r="M30" s="28">
        <v>52</v>
      </c>
      <c r="N30" s="36">
        <v>78</v>
      </c>
      <c r="O30" s="89">
        <f t="shared" si="0"/>
        <v>2</v>
      </c>
      <c r="P30" s="86">
        <f t="shared" si="0"/>
        <v>9</v>
      </c>
      <c r="Q30" s="101">
        <f t="shared" si="3"/>
        <v>590</v>
      </c>
    </row>
    <row r="31" spans="1:18" ht="27" customHeight="1">
      <c r="A31" s="1" t="s">
        <v>119</v>
      </c>
      <c r="B31" s="27">
        <f t="shared" si="4"/>
        <v>637</v>
      </c>
      <c r="C31" s="28">
        <v>414</v>
      </c>
      <c r="D31" s="28">
        <v>223</v>
      </c>
      <c r="E31" s="44">
        <f t="shared" si="1"/>
        <v>161</v>
      </c>
      <c r="F31" s="28">
        <v>82</v>
      </c>
      <c r="G31" s="36">
        <v>79</v>
      </c>
      <c r="H31" s="62" t="s">
        <v>115</v>
      </c>
      <c r="I31" s="27">
        <f t="shared" si="5"/>
        <v>646</v>
      </c>
      <c r="J31" s="28">
        <v>414</v>
      </c>
      <c r="K31" s="28">
        <v>232</v>
      </c>
      <c r="L31" s="44">
        <f t="shared" si="2"/>
        <v>146</v>
      </c>
      <c r="M31" s="28">
        <v>76</v>
      </c>
      <c r="N31" s="36">
        <v>70</v>
      </c>
      <c r="O31" s="89">
        <f t="shared" si="0"/>
        <v>0</v>
      </c>
      <c r="P31" s="86">
        <f t="shared" si="0"/>
        <v>9</v>
      </c>
      <c r="Q31" s="101">
        <f t="shared" si="3"/>
        <v>792</v>
      </c>
    </row>
    <row r="32" spans="1:18" ht="27" customHeight="1">
      <c r="A32" s="1" t="s">
        <v>142</v>
      </c>
      <c r="B32" s="27">
        <f t="shared" si="4"/>
        <v>440</v>
      </c>
      <c r="C32" s="28">
        <v>125</v>
      </c>
      <c r="D32" s="28">
        <v>315</v>
      </c>
      <c r="E32" s="44">
        <f t="shared" si="1"/>
        <v>227</v>
      </c>
      <c r="F32" s="28">
        <v>87</v>
      </c>
      <c r="G32" s="36">
        <v>140</v>
      </c>
      <c r="H32" s="62" t="s">
        <v>142</v>
      </c>
      <c r="I32" s="27">
        <f t="shared" si="5"/>
        <v>436</v>
      </c>
      <c r="J32" s="28">
        <v>123</v>
      </c>
      <c r="K32" s="28">
        <v>313</v>
      </c>
      <c r="L32" s="44">
        <f t="shared" si="2"/>
        <v>224</v>
      </c>
      <c r="M32" s="28">
        <v>85</v>
      </c>
      <c r="N32" s="36">
        <v>139</v>
      </c>
      <c r="O32" s="89">
        <f t="shared" si="0"/>
        <v>-2</v>
      </c>
      <c r="P32" s="86">
        <f t="shared" si="0"/>
        <v>-2</v>
      </c>
      <c r="Q32" s="101">
        <f t="shared" si="3"/>
        <v>660</v>
      </c>
    </row>
    <row r="33" spans="1:17" ht="27" customHeight="1">
      <c r="A33" s="28" t="s">
        <v>146</v>
      </c>
      <c r="B33" s="27">
        <f t="shared" si="4"/>
        <v>171</v>
      </c>
      <c r="C33" s="28">
        <v>57</v>
      </c>
      <c r="D33" s="28">
        <v>114</v>
      </c>
      <c r="E33" s="44">
        <f t="shared" si="1"/>
        <v>57</v>
      </c>
      <c r="F33" s="28">
        <v>19</v>
      </c>
      <c r="G33" s="36">
        <v>38</v>
      </c>
      <c r="H33" s="62" t="s">
        <v>146</v>
      </c>
      <c r="I33" s="27">
        <f t="shared" si="5"/>
        <v>170</v>
      </c>
      <c r="J33" s="28">
        <v>56</v>
      </c>
      <c r="K33" s="28">
        <v>114</v>
      </c>
      <c r="L33" s="44">
        <f t="shared" si="2"/>
        <v>58</v>
      </c>
      <c r="M33" s="28">
        <v>19</v>
      </c>
      <c r="N33" s="36">
        <v>39</v>
      </c>
      <c r="O33" s="89">
        <f t="shared" si="0"/>
        <v>-1</v>
      </c>
      <c r="P33" s="86">
        <f t="shared" si="0"/>
        <v>0</v>
      </c>
      <c r="Q33" s="101">
        <f t="shared" si="3"/>
        <v>228</v>
      </c>
    </row>
    <row r="34" spans="1:17" ht="27" customHeight="1" thickBot="1">
      <c r="A34" s="28" t="s">
        <v>206</v>
      </c>
      <c r="B34" s="64">
        <f t="shared" si="4"/>
        <v>37</v>
      </c>
      <c r="C34" s="38">
        <v>6</v>
      </c>
      <c r="D34" s="38">
        <v>31</v>
      </c>
      <c r="E34" s="103">
        <f t="shared" si="1"/>
        <v>16</v>
      </c>
      <c r="F34" s="114">
        <v>6</v>
      </c>
      <c r="G34" s="116">
        <v>10</v>
      </c>
      <c r="H34" s="117" t="s">
        <v>206</v>
      </c>
      <c r="I34" s="64">
        <f t="shared" si="5"/>
        <v>47</v>
      </c>
      <c r="J34" s="38">
        <v>12</v>
      </c>
      <c r="K34" s="38">
        <v>35</v>
      </c>
      <c r="L34" s="103">
        <f t="shared" si="2"/>
        <v>20</v>
      </c>
      <c r="M34" s="114">
        <v>7</v>
      </c>
      <c r="N34" s="116">
        <v>13</v>
      </c>
      <c r="O34" s="89">
        <f t="shared" ref="O34:P34" si="6">J34-C34</f>
        <v>6</v>
      </c>
      <c r="P34" s="86">
        <f t="shared" si="6"/>
        <v>4</v>
      </c>
      <c r="Q34" s="101">
        <f t="shared" si="3"/>
        <v>67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E00-000000000000}">
  <dimension ref="A1:S35"/>
  <sheetViews>
    <sheetView workbookViewId="0">
      <selection activeCell="N35" sqref="N3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214</v>
      </c>
      <c r="C3" s="200"/>
      <c r="D3" s="200"/>
      <c r="E3" s="200"/>
      <c r="F3" s="200"/>
      <c r="G3" s="172"/>
      <c r="H3" s="187" t="s">
        <v>27</v>
      </c>
      <c r="I3" s="191" t="s">
        <v>215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25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47094</v>
      </c>
      <c r="C5" s="44">
        <f>SUM(C6:C34)</f>
        <v>34488</v>
      </c>
      <c r="D5" s="44">
        <f>SUM(D6:D34)</f>
        <v>12606</v>
      </c>
      <c r="E5" s="44">
        <f>SUM(F5:G5)</f>
        <v>13884</v>
      </c>
      <c r="F5" s="44">
        <f>SUM(F6:F34)</f>
        <v>7319</v>
      </c>
      <c r="G5" s="45">
        <f>SUM(G6:G34)</f>
        <v>6565</v>
      </c>
      <c r="H5" s="59" t="s">
        <v>26</v>
      </c>
      <c r="I5" s="27">
        <f>SUM(J5:K5)</f>
        <v>47441</v>
      </c>
      <c r="J5" s="44">
        <f>SUM(J6:J34)</f>
        <v>34707</v>
      </c>
      <c r="K5" s="44">
        <f>SUM(K6:K34)</f>
        <v>12734</v>
      </c>
      <c r="L5" s="44">
        <f>SUM(M5:N5)</f>
        <v>13958</v>
      </c>
      <c r="M5" s="44">
        <f>SUM(M6:M34)</f>
        <v>7340</v>
      </c>
      <c r="N5" s="45">
        <f>SUM(N6:N34)</f>
        <v>6618</v>
      </c>
      <c r="O5" s="33">
        <f>J5-C5</f>
        <v>219</v>
      </c>
      <c r="P5" s="25">
        <f>K5-D5</f>
        <v>128</v>
      </c>
      <c r="Q5" s="100">
        <f>I5+L5</f>
        <v>61399</v>
      </c>
      <c r="R5" s="67"/>
      <c r="S5" s="67"/>
    </row>
    <row r="6" spans="1:19" ht="24.95" customHeight="1">
      <c r="A6" s="1" t="s">
        <v>3</v>
      </c>
      <c r="B6" s="27">
        <f>SUM(C6:D6)</f>
        <v>2664</v>
      </c>
      <c r="C6" s="28">
        <v>1609</v>
      </c>
      <c r="D6" s="28">
        <v>1055</v>
      </c>
      <c r="E6" s="44">
        <f>SUM(F6:G6)</f>
        <v>634</v>
      </c>
      <c r="F6" s="28">
        <v>306</v>
      </c>
      <c r="G6" s="36">
        <v>328</v>
      </c>
      <c r="H6" s="61" t="s">
        <v>3</v>
      </c>
      <c r="I6" s="27">
        <f>SUM(J6:K6)</f>
        <v>2676</v>
      </c>
      <c r="J6" s="28">
        <v>1591</v>
      </c>
      <c r="K6" s="28">
        <v>1085</v>
      </c>
      <c r="L6" s="44">
        <f>SUM(M6:N6)</f>
        <v>639</v>
      </c>
      <c r="M6" s="28">
        <v>304</v>
      </c>
      <c r="N6" s="36">
        <v>335</v>
      </c>
      <c r="O6" s="89">
        <f t="shared" ref="O6:P33" si="0">J6-C6</f>
        <v>-18</v>
      </c>
      <c r="P6" s="86">
        <f t="shared" si="0"/>
        <v>30</v>
      </c>
      <c r="Q6" s="101">
        <f>I6+L6</f>
        <v>3315</v>
      </c>
    </row>
    <row r="7" spans="1:19" ht="24.95" customHeight="1">
      <c r="A7" s="1" t="s">
        <v>4</v>
      </c>
      <c r="B7" s="27">
        <f>SUM(C7:D7)</f>
        <v>2959</v>
      </c>
      <c r="C7" s="28">
        <v>2290</v>
      </c>
      <c r="D7" s="28">
        <v>669</v>
      </c>
      <c r="E7" s="44">
        <f t="shared" ref="E7:E34" si="1">SUM(F7:G7)</f>
        <v>1291</v>
      </c>
      <c r="F7" s="28">
        <v>705</v>
      </c>
      <c r="G7" s="36">
        <v>586</v>
      </c>
      <c r="H7" s="61" t="s">
        <v>4</v>
      </c>
      <c r="I7" s="27">
        <f>SUM(J7:K7)</f>
        <v>3012</v>
      </c>
      <c r="J7" s="28">
        <v>2332</v>
      </c>
      <c r="K7" s="28">
        <v>680</v>
      </c>
      <c r="L7" s="44">
        <f t="shared" ref="L7:L34" si="2">SUM(M7:N7)</f>
        <v>1284</v>
      </c>
      <c r="M7" s="28">
        <v>695</v>
      </c>
      <c r="N7" s="36">
        <v>589</v>
      </c>
      <c r="O7" s="89">
        <f t="shared" si="0"/>
        <v>42</v>
      </c>
      <c r="P7" s="86">
        <f t="shared" si="0"/>
        <v>11</v>
      </c>
      <c r="Q7" s="101">
        <f t="shared" ref="Q7:Q34" si="3">I7+L7</f>
        <v>4296</v>
      </c>
    </row>
    <row r="8" spans="1:19" ht="24.95" customHeight="1">
      <c r="A8" s="1" t="s">
        <v>5</v>
      </c>
      <c r="B8" s="27">
        <f t="shared" ref="B8:B34" si="4">SUM(C8:D8)</f>
        <v>9542</v>
      </c>
      <c r="C8" s="28">
        <v>6165</v>
      </c>
      <c r="D8" s="28">
        <v>3377</v>
      </c>
      <c r="E8" s="44">
        <f t="shared" si="1"/>
        <v>5458</v>
      </c>
      <c r="F8" s="28">
        <v>2832</v>
      </c>
      <c r="G8" s="36">
        <v>2626</v>
      </c>
      <c r="H8" s="61" t="s">
        <v>5</v>
      </c>
      <c r="I8" s="27">
        <f t="shared" ref="I8:I34" si="5">SUM(J8:K8)</f>
        <v>9577</v>
      </c>
      <c r="J8" s="28">
        <v>6195</v>
      </c>
      <c r="K8" s="28">
        <v>3382</v>
      </c>
      <c r="L8" s="44">
        <f t="shared" si="2"/>
        <v>5503</v>
      </c>
      <c r="M8" s="28">
        <v>2852</v>
      </c>
      <c r="N8" s="36">
        <v>2651</v>
      </c>
      <c r="O8" s="89">
        <f t="shared" si="0"/>
        <v>30</v>
      </c>
      <c r="P8" s="86">
        <f t="shared" si="0"/>
        <v>5</v>
      </c>
      <c r="Q8" s="101">
        <f t="shared" si="3"/>
        <v>15080</v>
      </c>
    </row>
    <row r="9" spans="1:19" ht="24.95" customHeight="1">
      <c r="A9" s="1" t="s">
        <v>61</v>
      </c>
      <c r="B9" s="27">
        <f t="shared" si="4"/>
        <v>4311</v>
      </c>
      <c r="C9" s="28">
        <v>2952</v>
      </c>
      <c r="D9" s="28">
        <v>1359</v>
      </c>
      <c r="E9" s="44">
        <f t="shared" si="1"/>
        <v>1795</v>
      </c>
      <c r="F9" s="28">
        <v>948</v>
      </c>
      <c r="G9" s="36">
        <v>847</v>
      </c>
      <c r="H9" s="61" t="s">
        <v>61</v>
      </c>
      <c r="I9" s="27">
        <f t="shared" si="5"/>
        <v>4352</v>
      </c>
      <c r="J9" s="28">
        <v>2980</v>
      </c>
      <c r="K9" s="28">
        <v>1372</v>
      </c>
      <c r="L9" s="44">
        <f t="shared" si="2"/>
        <v>1799</v>
      </c>
      <c r="M9" s="28">
        <v>946</v>
      </c>
      <c r="N9" s="36">
        <v>853</v>
      </c>
      <c r="O9" s="89">
        <f t="shared" si="0"/>
        <v>28</v>
      </c>
      <c r="P9" s="86">
        <f t="shared" si="0"/>
        <v>13</v>
      </c>
      <c r="Q9" s="101">
        <f t="shared" si="3"/>
        <v>6151</v>
      </c>
    </row>
    <row r="10" spans="1:19" ht="24.95" customHeight="1">
      <c r="A10" s="1" t="s">
        <v>6</v>
      </c>
      <c r="B10" s="27">
        <f t="shared" si="4"/>
        <v>140</v>
      </c>
      <c r="C10" s="28">
        <v>85</v>
      </c>
      <c r="D10" s="28">
        <v>55</v>
      </c>
      <c r="E10" s="44">
        <f t="shared" si="1"/>
        <v>60</v>
      </c>
      <c r="F10" s="28">
        <v>29</v>
      </c>
      <c r="G10" s="36">
        <v>31</v>
      </c>
      <c r="H10" s="61" t="s">
        <v>6</v>
      </c>
      <c r="I10" s="27">
        <f t="shared" si="5"/>
        <v>139</v>
      </c>
      <c r="J10" s="28">
        <v>86</v>
      </c>
      <c r="K10" s="28">
        <v>53</v>
      </c>
      <c r="L10" s="44">
        <f t="shared" si="2"/>
        <v>61</v>
      </c>
      <c r="M10" s="28">
        <v>29</v>
      </c>
      <c r="N10" s="36">
        <v>32</v>
      </c>
      <c r="O10" s="89">
        <f t="shared" si="0"/>
        <v>1</v>
      </c>
      <c r="P10" s="86">
        <f t="shared" si="0"/>
        <v>-2</v>
      </c>
      <c r="Q10" s="101">
        <f t="shared" si="3"/>
        <v>200</v>
      </c>
    </row>
    <row r="11" spans="1:19" ht="24.95" customHeight="1">
      <c r="A11" s="1" t="s">
        <v>7</v>
      </c>
      <c r="B11" s="27">
        <f t="shared" si="4"/>
        <v>638</v>
      </c>
      <c r="C11" s="28">
        <v>499</v>
      </c>
      <c r="D11" s="28">
        <v>139</v>
      </c>
      <c r="E11" s="44">
        <f t="shared" si="1"/>
        <v>69</v>
      </c>
      <c r="F11" s="28">
        <v>37</v>
      </c>
      <c r="G11" s="36">
        <v>32</v>
      </c>
      <c r="H11" s="61" t="s">
        <v>7</v>
      </c>
      <c r="I11" s="27">
        <f t="shared" si="5"/>
        <v>645</v>
      </c>
      <c r="J11" s="28">
        <v>503</v>
      </c>
      <c r="K11" s="28">
        <v>142</v>
      </c>
      <c r="L11" s="44">
        <f t="shared" si="2"/>
        <v>66</v>
      </c>
      <c r="M11" s="28">
        <v>36</v>
      </c>
      <c r="N11" s="36">
        <v>30</v>
      </c>
      <c r="O11" s="89">
        <f t="shared" si="0"/>
        <v>4</v>
      </c>
      <c r="P11" s="86">
        <f t="shared" si="0"/>
        <v>3</v>
      </c>
      <c r="Q11" s="101">
        <f t="shared" si="3"/>
        <v>711</v>
      </c>
    </row>
    <row r="12" spans="1:19" ht="24.95" customHeight="1">
      <c r="A12" s="1" t="s">
        <v>8</v>
      </c>
      <c r="B12" s="27">
        <f t="shared" si="4"/>
        <v>2888</v>
      </c>
      <c r="C12" s="28">
        <v>2677</v>
      </c>
      <c r="D12" s="28">
        <v>211</v>
      </c>
      <c r="E12" s="44">
        <f t="shared" si="1"/>
        <v>298</v>
      </c>
      <c r="F12" s="28">
        <v>198</v>
      </c>
      <c r="G12" s="36">
        <v>100</v>
      </c>
      <c r="H12" s="61" t="s">
        <v>8</v>
      </c>
      <c r="I12" s="27">
        <f t="shared" si="5"/>
        <v>2935</v>
      </c>
      <c r="J12" s="28">
        <v>2715</v>
      </c>
      <c r="K12" s="28">
        <v>220</v>
      </c>
      <c r="L12" s="44">
        <f t="shared" si="2"/>
        <v>300</v>
      </c>
      <c r="M12" s="28">
        <v>199</v>
      </c>
      <c r="N12" s="36">
        <v>101</v>
      </c>
      <c r="O12" s="89">
        <f t="shared" si="0"/>
        <v>38</v>
      </c>
      <c r="P12" s="86">
        <f t="shared" si="0"/>
        <v>9</v>
      </c>
      <c r="Q12" s="101">
        <f t="shared" si="3"/>
        <v>3235</v>
      </c>
    </row>
    <row r="13" spans="1:19" ht="24.95" customHeight="1">
      <c r="A13" s="1" t="s">
        <v>9</v>
      </c>
      <c r="B13" s="27">
        <f t="shared" si="4"/>
        <v>1592</v>
      </c>
      <c r="C13" s="28">
        <v>1271</v>
      </c>
      <c r="D13" s="28">
        <v>321</v>
      </c>
      <c r="E13" s="44">
        <f t="shared" si="1"/>
        <v>358</v>
      </c>
      <c r="F13" s="28">
        <v>204</v>
      </c>
      <c r="G13" s="36">
        <v>154</v>
      </c>
      <c r="H13" s="61" t="s">
        <v>9</v>
      </c>
      <c r="I13" s="27">
        <f t="shared" si="5"/>
        <v>1601</v>
      </c>
      <c r="J13" s="28">
        <v>1278</v>
      </c>
      <c r="K13" s="28">
        <v>323</v>
      </c>
      <c r="L13" s="44">
        <f t="shared" si="2"/>
        <v>364</v>
      </c>
      <c r="M13" s="28">
        <v>208</v>
      </c>
      <c r="N13" s="36">
        <v>156</v>
      </c>
      <c r="O13" s="89">
        <f t="shared" si="0"/>
        <v>7</v>
      </c>
      <c r="P13" s="86">
        <f t="shared" si="0"/>
        <v>2</v>
      </c>
      <c r="Q13" s="101">
        <f t="shared" si="3"/>
        <v>1965</v>
      </c>
    </row>
    <row r="14" spans="1:19" ht="24.95" customHeight="1">
      <c r="A14" s="1" t="s">
        <v>10</v>
      </c>
      <c r="B14" s="27">
        <f t="shared" si="4"/>
        <v>1513</v>
      </c>
      <c r="C14" s="28">
        <v>1342</v>
      </c>
      <c r="D14" s="28">
        <v>171</v>
      </c>
      <c r="E14" s="44">
        <f t="shared" si="1"/>
        <v>139</v>
      </c>
      <c r="F14" s="28">
        <v>87</v>
      </c>
      <c r="G14" s="36">
        <v>52</v>
      </c>
      <c r="H14" s="61" t="s">
        <v>10</v>
      </c>
      <c r="I14" s="27">
        <f t="shared" si="5"/>
        <v>1525</v>
      </c>
      <c r="J14" s="28">
        <v>1340</v>
      </c>
      <c r="K14" s="28">
        <v>185</v>
      </c>
      <c r="L14" s="44">
        <f t="shared" si="2"/>
        <v>137</v>
      </c>
      <c r="M14" s="28">
        <v>85</v>
      </c>
      <c r="N14" s="36">
        <v>52</v>
      </c>
      <c r="O14" s="89">
        <f t="shared" si="0"/>
        <v>-2</v>
      </c>
      <c r="P14" s="86">
        <f t="shared" si="0"/>
        <v>14</v>
      </c>
      <c r="Q14" s="101">
        <f t="shared" si="3"/>
        <v>1662</v>
      </c>
    </row>
    <row r="15" spans="1:19" ht="24.95" customHeight="1">
      <c r="A15" s="1" t="s">
        <v>11</v>
      </c>
      <c r="B15" s="27">
        <f t="shared" si="4"/>
        <v>4809</v>
      </c>
      <c r="C15" s="28">
        <v>4130</v>
      </c>
      <c r="D15" s="28">
        <v>679</v>
      </c>
      <c r="E15" s="44">
        <f t="shared" si="1"/>
        <v>398</v>
      </c>
      <c r="F15" s="28">
        <v>262</v>
      </c>
      <c r="G15" s="36">
        <v>136</v>
      </c>
      <c r="H15" s="61" t="s">
        <v>11</v>
      </c>
      <c r="I15" s="27">
        <f t="shared" si="5"/>
        <v>4810</v>
      </c>
      <c r="J15" s="28">
        <v>4120</v>
      </c>
      <c r="K15" s="28">
        <v>690</v>
      </c>
      <c r="L15" s="44">
        <f t="shared" si="2"/>
        <v>407</v>
      </c>
      <c r="M15" s="28">
        <v>267</v>
      </c>
      <c r="N15" s="36">
        <v>140</v>
      </c>
      <c r="O15" s="89">
        <f t="shared" si="0"/>
        <v>-10</v>
      </c>
      <c r="P15" s="86">
        <f t="shared" si="0"/>
        <v>11</v>
      </c>
      <c r="Q15" s="101">
        <f t="shared" si="3"/>
        <v>5217</v>
      </c>
    </row>
    <row r="16" spans="1:19" ht="24.95" customHeight="1">
      <c r="A16" s="1" t="s">
        <v>12</v>
      </c>
      <c r="B16" s="27">
        <f t="shared" si="4"/>
        <v>4372</v>
      </c>
      <c r="C16" s="28">
        <v>3816</v>
      </c>
      <c r="D16" s="28">
        <v>556</v>
      </c>
      <c r="E16" s="44">
        <f t="shared" si="1"/>
        <v>590</v>
      </c>
      <c r="F16" s="28">
        <v>379</v>
      </c>
      <c r="G16" s="36">
        <v>211</v>
      </c>
      <c r="H16" s="61" t="s">
        <v>12</v>
      </c>
      <c r="I16" s="27">
        <f t="shared" si="5"/>
        <v>4424</v>
      </c>
      <c r="J16" s="28">
        <v>3856</v>
      </c>
      <c r="K16" s="28">
        <v>568</v>
      </c>
      <c r="L16" s="44">
        <f t="shared" si="2"/>
        <v>586</v>
      </c>
      <c r="M16" s="28">
        <v>376</v>
      </c>
      <c r="N16" s="36">
        <v>210</v>
      </c>
      <c r="O16" s="89">
        <f t="shared" si="0"/>
        <v>40</v>
      </c>
      <c r="P16" s="86">
        <f t="shared" si="0"/>
        <v>12</v>
      </c>
      <c r="Q16" s="101">
        <f t="shared" si="3"/>
        <v>5010</v>
      </c>
    </row>
    <row r="17" spans="1:18" ht="24.95" customHeight="1">
      <c r="A17" s="1" t="s">
        <v>13</v>
      </c>
      <c r="B17" s="27">
        <f t="shared" si="4"/>
        <v>2426</v>
      </c>
      <c r="C17" s="28">
        <v>2194</v>
      </c>
      <c r="D17" s="28">
        <v>232</v>
      </c>
      <c r="E17" s="44">
        <f t="shared" si="1"/>
        <v>121</v>
      </c>
      <c r="F17" s="28">
        <v>92</v>
      </c>
      <c r="G17" s="36">
        <v>29</v>
      </c>
      <c r="H17" s="61" t="s">
        <v>13</v>
      </c>
      <c r="I17" s="27">
        <f t="shared" si="5"/>
        <v>2458</v>
      </c>
      <c r="J17" s="28">
        <v>2228</v>
      </c>
      <c r="K17" s="28">
        <v>230</v>
      </c>
      <c r="L17" s="44">
        <f t="shared" si="2"/>
        <v>125</v>
      </c>
      <c r="M17" s="28">
        <v>95</v>
      </c>
      <c r="N17" s="36">
        <v>30</v>
      </c>
      <c r="O17" s="89">
        <f t="shared" si="0"/>
        <v>34</v>
      </c>
      <c r="P17" s="86">
        <f t="shared" si="0"/>
        <v>-2</v>
      </c>
      <c r="Q17" s="101">
        <f t="shared" si="3"/>
        <v>2583</v>
      </c>
    </row>
    <row r="18" spans="1:18" ht="24.95" customHeight="1">
      <c r="A18" s="1" t="s">
        <v>116</v>
      </c>
      <c r="B18" s="27">
        <f t="shared" si="4"/>
        <v>174</v>
      </c>
      <c r="C18" s="28">
        <v>76</v>
      </c>
      <c r="D18" s="28">
        <v>98</v>
      </c>
      <c r="E18" s="44">
        <f t="shared" si="1"/>
        <v>82</v>
      </c>
      <c r="F18" s="28">
        <v>33</v>
      </c>
      <c r="G18" s="36">
        <v>49</v>
      </c>
      <c r="H18" s="61" t="s">
        <v>116</v>
      </c>
      <c r="I18" s="27">
        <f t="shared" si="5"/>
        <v>182</v>
      </c>
      <c r="J18" s="28">
        <v>78</v>
      </c>
      <c r="K18" s="28">
        <v>104</v>
      </c>
      <c r="L18" s="44">
        <f t="shared" si="2"/>
        <v>87</v>
      </c>
      <c r="M18" s="28">
        <v>35</v>
      </c>
      <c r="N18" s="36">
        <v>52</v>
      </c>
      <c r="O18" s="89">
        <f t="shared" si="0"/>
        <v>2</v>
      </c>
      <c r="P18" s="86">
        <f t="shared" si="0"/>
        <v>6</v>
      </c>
      <c r="Q18" s="101">
        <f t="shared" si="3"/>
        <v>269</v>
      </c>
    </row>
    <row r="19" spans="1:18" ht="24.95" customHeight="1">
      <c r="A19" s="1" t="s">
        <v>14</v>
      </c>
      <c r="B19" s="27">
        <f t="shared" si="4"/>
        <v>2824</v>
      </c>
      <c r="C19" s="28">
        <v>2300</v>
      </c>
      <c r="D19" s="28">
        <v>524</v>
      </c>
      <c r="E19" s="44">
        <f t="shared" si="1"/>
        <v>140</v>
      </c>
      <c r="F19" s="28">
        <v>83</v>
      </c>
      <c r="G19" s="36">
        <v>57</v>
      </c>
      <c r="H19" s="61" t="s">
        <v>14</v>
      </c>
      <c r="I19" s="27">
        <f t="shared" si="5"/>
        <v>2845</v>
      </c>
      <c r="J19" s="28">
        <v>2323</v>
      </c>
      <c r="K19" s="28">
        <v>522</v>
      </c>
      <c r="L19" s="44">
        <f t="shared" si="2"/>
        <v>137</v>
      </c>
      <c r="M19" s="28">
        <v>82</v>
      </c>
      <c r="N19" s="36">
        <v>55</v>
      </c>
      <c r="O19" s="89">
        <f t="shared" si="0"/>
        <v>23</v>
      </c>
      <c r="P19" s="86">
        <f t="shared" si="0"/>
        <v>-2</v>
      </c>
      <c r="Q19" s="101">
        <f t="shared" si="3"/>
        <v>2982</v>
      </c>
      <c r="R19" s="21"/>
    </row>
    <row r="20" spans="1:18" ht="24.95" customHeight="1">
      <c r="A20" s="1" t="s">
        <v>17</v>
      </c>
      <c r="B20" s="27">
        <f t="shared" si="4"/>
        <v>1060</v>
      </c>
      <c r="C20" s="28">
        <v>531</v>
      </c>
      <c r="D20" s="28">
        <v>529</v>
      </c>
      <c r="E20" s="44">
        <f t="shared" si="1"/>
        <v>594</v>
      </c>
      <c r="F20" s="28">
        <v>314</v>
      </c>
      <c r="G20" s="36">
        <v>280</v>
      </c>
      <c r="H20" s="61" t="s">
        <v>17</v>
      </c>
      <c r="I20" s="27">
        <f t="shared" si="5"/>
        <v>1077</v>
      </c>
      <c r="J20" s="28">
        <v>537</v>
      </c>
      <c r="K20" s="28">
        <v>540</v>
      </c>
      <c r="L20" s="44">
        <f t="shared" si="2"/>
        <v>597</v>
      </c>
      <c r="M20" s="28">
        <v>317</v>
      </c>
      <c r="N20" s="36">
        <v>280</v>
      </c>
      <c r="O20" s="89">
        <f t="shared" si="0"/>
        <v>6</v>
      </c>
      <c r="P20" s="86">
        <f t="shared" si="0"/>
        <v>11</v>
      </c>
      <c r="Q20" s="101">
        <f t="shared" si="3"/>
        <v>1674</v>
      </c>
    </row>
    <row r="21" spans="1:18" ht="24.95" customHeight="1">
      <c r="A21" s="1" t="s">
        <v>18</v>
      </c>
      <c r="B21" s="27">
        <f t="shared" si="4"/>
        <v>479</v>
      </c>
      <c r="C21" s="28">
        <v>210</v>
      </c>
      <c r="D21" s="28">
        <v>269</v>
      </c>
      <c r="E21" s="44">
        <f t="shared" si="1"/>
        <v>297</v>
      </c>
      <c r="F21" s="28">
        <v>134</v>
      </c>
      <c r="G21" s="36">
        <v>163</v>
      </c>
      <c r="H21" s="61" t="s">
        <v>18</v>
      </c>
      <c r="I21" s="27">
        <f t="shared" si="5"/>
        <v>471</v>
      </c>
      <c r="J21" s="28">
        <v>202</v>
      </c>
      <c r="K21" s="28">
        <v>269</v>
      </c>
      <c r="L21" s="44">
        <f t="shared" si="2"/>
        <v>298</v>
      </c>
      <c r="M21" s="28">
        <v>135</v>
      </c>
      <c r="N21" s="36">
        <v>163</v>
      </c>
      <c r="O21" s="89">
        <f t="shared" si="0"/>
        <v>-8</v>
      </c>
      <c r="P21" s="86">
        <f t="shared" si="0"/>
        <v>0</v>
      </c>
      <c r="Q21" s="101">
        <f t="shared" si="3"/>
        <v>769</v>
      </c>
    </row>
    <row r="22" spans="1:18" ht="24.95" customHeight="1">
      <c r="A22" s="1" t="s">
        <v>19</v>
      </c>
      <c r="B22" s="27">
        <f t="shared" si="4"/>
        <v>210</v>
      </c>
      <c r="C22" s="28">
        <v>88</v>
      </c>
      <c r="D22" s="28">
        <v>122</v>
      </c>
      <c r="E22" s="44">
        <f t="shared" si="1"/>
        <v>130</v>
      </c>
      <c r="F22" s="28">
        <v>58</v>
      </c>
      <c r="G22" s="36">
        <v>72</v>
      </c>
      <c r="H22" s="61" t="s">
        <v>19</v>
      </c>
      <c r="I22" s="27">
        <f t="shared" si="5"/>
        <v>206</v>
      </c>
      <c r="J22" s="28">
        <v>83</v>
      </c>
      <c r="K22" s="28">
        <v>123</v>
      </c>
      <c r="L22" s="44">
        <f t="shared" si="2"/>
        <v>131</v>
      </c>
      <c r="M22" s="28">
        <v>58</v>
      </c>
      <c r="N22" s="36">
        <v>73</v>
      </c>
      <c r="O22" s="89">
        <f t="shared" si="0"/>
        <v>-5</v>
      </c>
      <c r="P22" s="86">
        <f t="shared" si="0"/>
        <v>1</v>
      </c>
      <c r="Q22" s="101">
        <f t="shared" si="3"/>
        <v>337</v>
      </c>
    </row>
    <row r="23" spans="1:18" ht="24.95" customHeight="1">
      <c r="A23" s="1" t="s">
        <v>20</v>
      </c>
      <c r="B23" s="27">
        <f t="shared" si="4"/>
        <v>297</v>
      </c>
      <c r="C23" s="28">
        <v>172</v>
      </c>
      <c r="D23" s="28">
        <v>125</v>
      </c>
      <c r="E23" s="44">
        <f t="shared" si="1"/>
        <v>81</v>
      </c>
      <c r="F23" s="28">
        <v>35</v>
      </c>
      <c r="G23" s="36">
        <v>46</v>
      </c>
      <c r="H23" s="61" t="s">
        <v>20</v>
      </c>
      <c r="I23" s="27">
        <f t="shared" si="5"/>
        <v>295</v>
      </c>
      <c r="J23" s="28">
        <v>173</v>
      </c>
      <c r="K23" s="28">
        <v>122</v>
      </c>
      <c r="L23" s="44">
        <f t="shared" si="2"/>
        <v>84</v>
      </c>
      <c r="M23" s="28">
        <v>38</v>
      </c>
      <c r="N23" s="36">
        <v>46</v>
      </c>
      <c r="O23" s="89">
        <f t="shared" si="0"/>
        <v>1</v>
      </c>
      <c r="P23" s="86">
        <f t="shared" si="0"/>
        <v>-3</v>
      </c>
      <c r="Q23" s="101">
        <f t="shared" si="3"/>
        <v>379</v>
      </c>
    </row>
    <row r="24" spans="1:18" ht="24.95" customHeight="1">
      <c r="A24" s="1" t="s">
        <v>21</v>
      </c>
      <c r="B24" s="27">
        <f t="shared" si="4"/>
        <v>279</v>
      </c>
      <c r="C24" s="28">
        <v>143</v>
      </c>
      <c r="D24" s="28">
        <v>136</v>
      </c>
      <c r="E24" s="44">
        <f t="shared" si="1"/>
        <v>85</v>
      </c>
      <c r="F24" s="28">
        <v>37</v>
      </c>
      <c r="G24" s="36">
        <v>48</v>
      </c>
      <c r="H24" s="61" t="s">
        <v>21</v>
      </c>
      <c r="I24" s="27">
        <f t="shared" si="5"/>
        <v>282</v>
      </c>
      <c r="J24" s="28">
        <v>146</v>
      </c>
      <c r="K24" s="28">
        <v>136</v>
      </c>
      <c r="L24" s="44">
        <f t="shared" si="2"/>
        <v>86</v>
      </c>
      <c r="M24" s="28">
        <v>36</v>
      </c>
      <c r="N24" s="36">
        <v>50</v>
      </c>
      <c r="O24" s="89">
        <f>J24-C24</f>
        <v>3</v>
      </c>
      <c r="P24" s="86">
        <f t="shared" si="0"/>
        <v>0</v>
      </c>
      <c r="Q24" s="101">
        <f t="shared" si="3"/>
        <v>368</v>
      </c>
    </row>
    <row r="25" spans="1:18" ht="24.95" customHeight="1">
      <c r="A25" s="1" t="s">
        <v>22</v>
      </c>
      <c r="B25" s="27">
        <f t="shared" si="4"/>
        <v>830</v>
      </c>
      <c r="C25" s="28">
        <v>511</v>
      </c>
      <c r="D25" s="28">
        <v>319</v>
      </c>
      <c r="E25" s="44">
        <f t="shared" si="1"/>
        <v>220</v>
      </c>
      <c r="F25" s="28">
        <v>107</v>
      </c>
      <c r="G25" s="36">
        <v>113</v>
      </c>
      <c r="H25" s="61" t="s">
        <v>22</v>
      </c>
      <c r="I25" s="27">
        <f t="shared" si="5"/>
        <v>829</v>
      </c>
      <c r="J25" s="28">
        <v>511</v>
      </c>
      <c r="K25" s="28">
        <v>318</v>
      </c>
      <c r="L25" s="44">
        <f t="shared" si="2"/>
        <v>222</v>
      </c>
      <c r="M25" s="28">
        <v>107</v>
      </c>
      <c r="N25" s="36">
        <v>115</v>
      </c>
      <c r="O25" s="89">
        <f t="shared" si="0"/>
        <v>0</v>
      </c>
      <c r="P25" s="86">
        <f t="shared" si="0"/>
        <v>-1</v>
      </c>
      <c r="Q25" s="101">
        <f t="shared" si="3"/>
        <v>1051</v>
      </c>
    </row>
    <row r="26" spans="1:18" ht="24.95" customHeight="1">
      <c r="A26" s="1" t="s">
        <v>23</v>
      </c>
      <c r="B26" s="27">
        <f t="shared" si="4"/>
        <v>745</v>
      </c>
      <c r="C26" s="28">
        <v>396</v>
      </c>
      <c r="D26" s="28">
        <v>349</v>
      </c>
      <c r="E26" s="44">
        <f t="shared" si="1"/>
        <v>175</v>
      </c>
      <c r="F26" s="28">
        <v>81</v>
      </c>
      <c r="G26" s="36">
        <v>94</v>
      </c>
      <c r="H26" s="61" t="s">
        <v>23</v>
      </c>
      <c r="I26" s="27">
        <f t="shared" si="5"/>
        <v>730</v>
      </c>
      <c r="J26" s="28">
        <v>388</v>
      </c>
      <c r="K26" s="28">
        <v>342</v>
      </c>
      <c r="L26" s="44">
        <f t="shared" si="2"/>
        <v>178</v>
      </c>
      <c r="M26" s="28">
        <v>83</v>
      </c>
      <c r="N26" s="36">
        <v>95</v>
      </c>
      <c r="O26" s="89">
        <f t="shared" si="0"/>
        <v>-8</v>
      </c>
      <c r="P26" s="86">
        <f t="shared" si="0"/>
        <v>-7</v>
      </c>
      <c r="Q26" s="101">
        <f t="shared" si="3"/>
        <v>908</v>
      </c>
    </row>
    <row r="27" spans="1:18" ht="24.95" customHeight="1">
      <c r="A27" s="1" t="s">
        <v>24</v>
      </c>
      <c r="B27" s="27">
        <f t="shared" si="4"/>
        <v>201</v>
      </c>
      <c r="C27" s="28">
        <v>76</v>
      </c>
      <c r="D27" s="28">
        <v>125</v>
      </c>
      <c r="E27" s="44">
        <f t="shared" si="1"/>
        <v>82</v>
      </c>
      <c r="F27" s="28">
        <v>34</v>
      </c>
      <c r="G27" s="36">
        <v>48</v>
      </c>
      <c r="H27" s="61" t="s">
        <v>24</v>
      </c>
      <c r="I27" s="27">
        <f t="shared" si="5"/>
        <v>204</v>
      </c>
      <c r="J27" s="28">
        <v>78</v>
      </c>
      <c r="K27" s="28">
        <v>126</v>
      </c>
      <c r="L27" s="44">
        <f t="shared" si="2"/>
        <v>77</v>
      </c>
      <c r="M27" s="28">
        <v>31</v>
      </c>
      <c r="N27" s="36">
        <v>46</v>
      </c>
      <c r="O27" s="89">
        <f t="shared" si="0"/>
        <v>2</v>
      </c>
      <c r="P27" s="86">
        <f t="shared" si="0"/>
        <v>1</v>
      </c>
      <c r="Q27" s="101">
        <f t="shared" si="3"/>
        <v>281</v>
      </c>
    </row>
    <row r="28" spans="1:18" ht="24.95" customHeight="1">
      <c r="A28" s="1" t="s">
        <v>25</v>
      </c>
      <c r="B28" s="27">
        <f t="shared" si="4"/>
        <v>248</v>
      </c>
      <c r="C28" s="28">
        <v>82</v>
      </c>
      <c r="D28" s="28">
        <v>166</v>
      </c>
      <c r="E28" s="44">
        <f t="shared" si="1"/>
        <v>88</v>
      </c>
      <c r="F28" s="28">
        <v>35</v>
      </c>
      <c r="G28" s="36">
        <v>53</v>
      </c>
      <c r="H28" s="61" t="s">
        <v>25</v>
      </c>
      <c r="I28" s="27">
        <f t="shared" si="5"/>
        <v>247</v>
      </c>
      <c r="J28" s="28">
        <v>79</v>
      </c>
      <c r="K28" s="28">
        <v>168</v>
      </c>
      <c r="L28" s="44">
        <f t="shared" si="2"/>
        <v>87</v>
      </c>
      <c r="M28" s="28">
        <v>34</v>
      </c>
      <c r="N28" s="36">
        <v>53</v>
      </c>
      <c r="O28" s="89">
        <f t="shared" si="0"/>
        <v>-3</v>
      </c>
      <c r="P28" s="86">
        <f t="shared" si="0"/>
        <v>2</v>
      </c>
      <c r="Q28" s="101">
        <f t="shared" si="3"/>
        <v>334</v>
      </c>
    </row>
    <row r="29" spans="1:18" ht="24.95" customHeight="1">
      <c r="A29" s="1" t="s">
        <v>67</v>
      </c>
      <c r="B29" s="27">
        <f t="shared" si="4"/>
        <v>134</v>
      </c>
      <c r="C29" s="28">
        <v>56</v>
      </c>
      <c r="D29" s="28">
        <v>78</v>
      </c>
      <c r="E29" s="44">
        <f t="shared" si="1"/>
        <v>121</v>
      </c>
      <c r="F29" s="28">
        <v>50</v>
      </c>
      <c r="G29" s="36">
        <v>71</v>
      </c>
      <c r="H29" s="61" t="s">
        <v>67</v>
      </c>
      <c r="I29" s="27">
        <f t="shared" si="5"/>
        <v>140</v>
      </c>
      <c r="J29" s="28">
        <v>60</v>
      </c>
      <c r="K29" s="28">
        <v>80</v>
      </c>
      <c r="L29" s="44">
        <f t="shared" si="2"/>
        <v>119</v>
      </c>
      <c r="M29" s="28">
        <v>50</v>
      </c>
      <c r="N29" s="36">
        <v>69</v>
      </c>
      <c r="O29" s="89">
        <f t="shared" si="0"/>
        <v>4</v>
      </c>
      <c r="P29" s="86">
        <f t="shared" si="0"/>
        <v>2</v>
      </c>
      <c r="Q29" s="101">
        <f t="shared" si="3"/>
        <v>259</v>
      </c>
    </row>
    <row r="30" spans="1:18" ht="27" customHeight="1">
      <c r="A30" s="1" t="s">
        <v>118</v>
      </c>
      <c r="B30" s="27">
        <f t="shared" si="4"/>
        <v>460</v>
      </c>
      <c r="C30" s="28">
        <v>212</v>
      </c>
      <c r="D30" s="28">
        <v>248</v>
      </c>
      <c r="E30" s="44">
        <f t="shared" si="1"/>
        <v>130</v>
      </c>
      <c r="F30" s="28">
        <v>52</v>
      </c>
      <c r="G30" s="36">
        <v>78</v>
      </c>
      <c r="H30" s="62" t="s">
        <v>114</v>
      </c>
      <c r="I30" s="27">
        <f t="shared" si="5"/>
        <v>470</v>
      </c>
      <c r="J30" s="28">
        <v>220</v>
      </c>
      <c r="K30" s="28">
        <v>250</v>
      </c>
      <c r="L30" s="44">
        <f t="shared" si="2"/>
        <v>132</v>
      </c>
      <c r="M30" s="28">
        <v>52</v>
      </c>
      <c r="N30" s="36">
        <v>80</v>
      </c>
      <c r="O30" s="89">
        <f t="shared" si="0"/>
        <v>8</v>
      </c>
      <c r="P30" s="86">
        <f t="shared" si="0"/>
        <v>2</v>
      </c>
      <c r="Q30" s="101">
        <f t="shared" si="3"/>
        <v>602</v>
      </c>
    </row>
    <row r="31" spans="1:18" ht="27" customHeight="1">
      <c r="A31" s="1" t="s">
        <v>119</v>
      </c>
      <c r="B31" s="27">
        <f t="shared" si="4"/>
        <v>646</v>
      </c>
      <c r="C31" s="28">
        <v>414</v>
      </c>
      <c r="D31" s="28">
        <v>232</v>
      </c>
      <c r="E31" s="44">
        <f t="shared" si="1"/>
        <v>146</v>
      </c>
      <c r="F31" s="28">
        <v>76</v>
      </c>
      <c r="G31" s="36">
        <v>70</v>
      </c>
      <c r="H31" s="62" t="s">
        <v>115</v>
      </c>
      <c r="I31" s="27">
        <f t="shared" si="5"/>
        <v>652</v>
      </c>
      <c r="J31" s="28">
        <v>415</v>
      </c>
      <c r="K31" s="28">
        <v>237</v>
      </c>
      <c r="L31" s="44">
        <f t="shared" si="2"/>
        <v>153</v>
      </c>
      <c r="M31" s="28">
        <v>79</v>
      </c>
      <c r="N31" s="36">
        <v>74</v>
      </c>
      <c r="O31" s="89">
        <f t="shared" si="0"/>
        <v>1</v>
      </c>
      <c r="P31" s="86">
        <f t="shared" si="0"/>
        <v>5</v>
      </c>
      <c r="Q31" s="101">
        <f t="shared" si="3"/>
        <v>805</v>
      </c>
    </row>
    <row r="32" spans="1:18" ht="27" customHeight="1">
      <c r="A32" s="1" t="s">
        <v>142</v>
      </c>
      <c r="B32" s="27">
        <f t="shared" si="4"/>
        <v>436</v>
      </c>
      <c r="C32" s="28">
        <v>123</v>
      </c>
      <c r="D32" s="28">
        <v>313</v>
      </c>
      <c r="E32" s="44">
        <f t="shared" si="1"/>
        <v>224</v>
      </c>
      <c r="F32" s="28">
        <v>85</v>
      </c>
      <c r="G32" s="36">
        <v>139</v>
      </c>
      <c r="H32" s="62" t="s">
        <v>142</v>
      </c>
      <c r="I32" s="27">
        <f t="shared" si="5"/>
        <v>436</v>
      </c>
      <c r="J32" s="28">
        <v>124</v>
      </c>
      <c r="K32" s="28">
        <v>312</v>
      </c>
      <c r="L32" s="44">
        <f t="shared" si="2"/>
        <v>215</v>
      </c>
      <c r="M32" s="28">
        <v>82</v>
      </c>
      <c r="N32" s="36">
        <v>133</v>
      </c>
      <c r="O32" s="89">
        <f t="shared" si="0"/>
        <v>1</v>
      </c>
      <c r="P32" s="86">
        <f t="shared" si="0"/>
        <v>-1</v>
      </c>
      <c r="Q32" s="101">
        <f t="shared" si="3"/>
        <v>651</v>
      </c>
    </row>
    <row r="33" spans="1:17" ht="27" customHeight="1">
      <c r="A33" s="28" t="s">
        <v>146</v>
      </c>
      <c r="B33" s="27">
        <f t="shared" si="4"/>
        <v>170</v>
      </c>
      <c r="C33" s="28">
        <v>56</v>
      </c>
      <c r="D33" s="28">
        <v>114</v>
      </c>
      <c r="E33" s="44">
        <f t="shared" si="1"/>
        <v>58</v>
      </c>
      <c r="F33" s="28">
        <v>19</v>
      </c>
      <c r="G33" s="36">
        <v>39</v>
      </c>
      <c r="H33" s="62" t="s">
        <v>146</v>
      </c>
      <c r="I33" s="27">
        <f t="shared" si="5"/>
        <v>171</v>
      </c>
      <c r="J33" s="28">
        <v>54</v>
      </c>
      <c r="K33" s="28">
        <v>117</v>
      </c>
      <c r="L33" s="44">
        <f t="shared" si="2"/>
        <v>59</v>
      </c>
      <c r="M33" s="28">
        <v>21</v>
      </c>
      <c r="N33" s="36">
        <v>38</v>
      </c>
      <c r="O33" s="89">
        <f t="shared" si="0"/>
        <v>-2</v>
      </c>
      <c r="P33" s="86">
        <f t="shared" si="0"/>
        <v>3</v>
      </c>
      <c r="Q33" s="101">
        <f t="shared" si="3"/>
        <v>230</v>
      </c>
    </row>
    <row r="34" spans="1:17" ht="27" customHeight="1" thickBot="1">
      <c r="A34" s="28" t="s">
        <v>206</v>
      </c>
      <c r="B34" s="64">
        <f t="shared" si="4"/>
        <v>47</v>
      </c>
      <c r="C34" s="38">
        <v>12</v>
      </c>
      <c r="D34" s="38">
        <v>35</v>
      </c>
      <c r="E34" s="103">
        <f t="shared" si="1"/>
        <v>20</v>
      </c>
      <c r="F34" s="114">
        <v>7</v>
      </c>
      <c r="G34" s="116">
        <v>13</v>
      </c>
      <c r="H34" s="117" t="s">
        <v>206</v>
      </c>
      <c r="I34" s="64">
        <f t="shared" si="5"/>
        <v>50</v>
      </c>
      <c r="J34" s="38">
        <v>12</v>
      </c>
      <c r="K34" s="38">
        <v>38</v>
      </c>
      <c r="L34" s="103">
        <f t="shared" si="2"/>
        <v>25</v>
      </c>
      <c r="M34" s="114">
        <v>8</v>
      </c>
      <c r="N34" s="116">
        <v>17</v>
      </c>
      <c r="O34" s="89">
        <f t="shared" ref="O34:P34" si="6">J34-C34</f>
        <v>0</v>
      </c>
      <c r="P34" s="86">
        <f t="shared" si="6"/>
        <v>3</v>
      </c>
      <c r="Q34" s="101">
        <f t="shared" si="3"/>
        <v>75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F00-000000000000}">
  <dimension ref="A1:S35"/>
  <sheetViews>
    <sheetView workbookViewId="0">
      <selection activeCell="V6" sqref="V6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215</v>
      </c>
      <c r="C3" s="200"/>
      <c r="D3" s="200"/>
      <c r="E3" s="200"/>
      <c r="F3" s="200"/>
      <c r="G3" s="172"/>
      <c r="H3" s="187" t="s">
        <v>27</v>
      </c>
      <c r="I3" s="191" t="s">
        <v>216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26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47441</v>
      </c>
      <c r="C5" s="44">
        <f>SUM(C6:C34)</f>
        <v>34707</v>
      </c>
      <c r="D5" s="44">
        <f>SUM(D6:D34)</f>
        <v>12734</v>
      </c>
      <c r="E5" s="44">
        <f>SUM(F5:G5)</f>
        <v>13958</v>
      </c>
      <c r="F5" s="44">
        <f>SUM(F6:F34)</f>
        <v>7340</v>
      </c>
      <c r="G5" s="45">
        <f>SUM(G6:G34)</f>
        <v>6618</v>
      </c>
      <c r="H5" s="59" t="s">
        <v>26</v>
      </c>
      <c r="I5" s="27">
        <f>SUM(J5:K5)</f>
        <v>47999</v>
      </c>
      <c r="J5" s="44">
        <f>SUM(J6:J34)</f>
        <v>35074</v>
      </c>
      <c r="K5" s="44">
        <f>SUM(K6:K34)</f>
        <v>12925</v>
      </c>
      <c r="L5" s="44">
        <f>SUM(M5:N5)</f>
        <v>14023</v>
      </c>
      <c r="M5" s="44">
        <f>SUM(M6:M34)</f>
        <v>7361</v>
      </c>
      <c r="N5" s="45">
        <f>SUM(N6:N34)</f>
        <v>6662</v>
      </c>
      <c r="O5" s="33">
        <f>J5-C5</f>
        <v>367</v>
      </c>
      <c r="P5" s="25">
        <f>K5-D5</f>
        <v>191</v>
      </c>
      <c r="Q5" s="100">
        <f>I5+L5</f>
        <v>62022</v>
      </c>
      <c r="R5" s="67"/>
      <c r="S5" s="67"/>
    </row>
    <row r="6" spans="1:19" ht="24.95" customHeight="1">
      <c r="A6" s="1" t="s">
        <v>3</v>
      </c>
      <c r="B6" s="27">
        <f>SUM(C6:D6)</f>
        <v>2676</v>
      </c>
      <c r="C6" s="28">
        <v>1591</v>
      </c>
      <c r="D6" s="28">
        <v>1085</v>
      </c>
      <c r="E6" s="44">
        <f>SUM(F6:G6)</f>
        <v>639</v>
      </c>
      <c r="F6" s="28">
        <v>304</v>
      </c>
      <c r="G6" s="36">
        <v>335</v>
      </c>
      <c r="H6" s="61" t="s">
        <v>3</v>
      </c>
      <c r="I6" s="27">
        <f>SUM(J6:K6)</f>
        <v>2713</v>
      </c>
      <c r="J6" s="28">
        <v>1621</v>
      </c>
      <c r="K6" s="28">
        <v>1092</v>
      </c>
      <c r="L6" s="44">
        <f>SUM(M6:N6)</f>
        <v>634</v>
      </c>
      <c r="M6" s="28">
        <v>301</v>
      </c>
      <c r="N6" s="36">
        <v>333</v>
      </c>
      <c r="O6" s="89">
        <f t="shared" ref="O6:P33" si="0">J6-C6</f>
        <v>30</v>
      </c>
      <c r="P6" s="86">
        <f t="shared" si="0"/>
        <v>7</v>
      </c>
      <c r="Q6" s="101">
        <f>I6+L6</f>
        <v>3347</v>
      </c>
    </row>
    <row r="7" spans="1:19" ht="24.95" customHeight="1">
      <c r="A7" s="1" t="s">
        <v>4</v>
      </c>
      <c r="B7" s="27">
        <f>SUM(C7:D7)</f>
        <v>3012</v>
      </c>
      <c r="C7" s="28">
        <v>2332</v>
      </c>
      <c r="D7" s="28">
        <v>680</v>
      </c>
      <c r="E7" s="44">
        <f t="shared" ref="E7:E34" si="1">SUM(F7:G7)</f>
        <v>1284</v>
      </c>
      <c r="F7" s="28">
        <v>695</v>
      </c>
      <c r="G7" s="36">
        <v>589</v>
      </c>
      <c r="H7" s="61" t="s">
        <v>4</v>
      </c>
      <c r="I7" s="27">
        <f>SUM(J7:K7)</f>
        <v>3064</v>
      </c>
      <c r="J7" s="28">
        <v>2366</v>
      </c>
      <c r="K7" s="28">
        <v>698</v>
      </c>
      <c r="L7" s="44">
        <f t="shared" ref="L7:L34" si="2">SUM(M7:N7)</f>
        <v>1290</v>
      </c>
      <c r="M7" s="28">
        <v>702</v>
      </c>
      <c r="N7" s="36">
        <v>588</v>
      </c>
      <c r="O7" s="89">
        <f t="shared" si="0"/>
        <v>34</v>
      </c>
      <c r="P7" s="86">
        <f t="shared" si="0"/>
        <v>18</v>
      </c>
      <c r="Q7" s="101">
        <f t="shared" ref="Q7:Q34" si="3">I7+L7</f>
        <v>4354</v>
      </c>
    </row>
    <row r="8" spans="1:19" ht="24.95" customHeight="1">
      <c r="A8" s="1" t="s">
        <v>5</v>
      </c>
      <c r="B8" s="27">
        <f t="shared" ref="B8:B34" si="4">SUM(C8:D8)</f>
        <v>9577</v>
      </c>
      <c r="C8" s="28">
        <v>6195</v>
      </c>
      <c r="D8" s="28">
        <v>3382</v>
      </c>
      <c r="E8" s="44">
        <f t="shared" si="1"/>
        <v>5503</v>
      </c>
      <c r="F8" s="28">
        <v>2852</v>
      </c>
      <c r="G8" s="36">
        <v>2651</v>
      </c>
      <c r="H8" s="61" t="s">
        <v>5</v>
      </c>
      <c r="I8" s="27">
        <f t="shared" ref="I8:I34" si="5">SUM(J8:K8)</f>
        <v>9682</v>
      </c>
      <c r="J8" s="28">
        <v>6241</v>
      </c>
      <c r="K8" s="28">
        <v>3441</v>
      </c>
      <c r="L8" s="44">
        <f t="shared" si="2"/>
        <v>5536</v>
      </c>
      <c r="M8" s="28">
        <v>2859</v>
      </c>
      <c r="N8" s="36">
        <v>2677</v>
      </c>
      <c r="O8" s="89">
        <f t="shared" si="0"/>
        <v>46</v>
      </c>
      <c r="P8" s="86">
        <f t="shared" si="0"/>
        <v>59</v>
      </c>
      <c r="Q8" s="101">
        <f t="shared" si="3"/>
        <v>15218</v>
      </c>
    </row>
    <row r="9" spans="1:19" ht="24.95" customHeight="1">
      <c r="A9" s="1" t="s">
        <v>61</v>
      </c>
      <c r="B9" s="27">
        <f t="shared" si="4"/>
        <v>4352</v>
      </c>
      <c r="C9" s="28">
        <v>2980</v>
      </c>
      <c r="D9" s="28">
        <v>1372</v>
      </c>
      <c r="E9" s="44">
        <f t="shared" si="1"/>
        <v>1799</v>
      </c>
      <c r="F9" s="28">
        <v>946</v>
      </c>
      <c r="G9" s="36">
        <v>853</v>
      </c>
      <c r="H9" s="61" t="s">
        <v>61</v>
      </c>
      <c r="I9" s="27">
        <f t="shared" si="5"/>
        <v>4401</v>
      </c>
      <c r="J9" s="28">
        <v>3005</v>
      </c>
      <c r="K9" s="28">
        <v>1396</v>
      </c>
      <c r="L9" s="44">
        <f t="shared" si="2"/>
        <v>1816</v>
      </c>
      <c r="M9" s="28">
        <v>953</v>
      </c>
      <c r="N9" s="36">
        <v>863</v>
      </c>
      <c r="O9" s="89">
        <f t="shared" si="0"/>
        <v>25</v>
      </c>
      <c r="P9" s="86">
        <f t="shared" si="0"/>
        <v>24</v>
      </c>
      <c r="Q9" s="101">
        <f t="shared" si="3"/>
        <v>6217</v>
      </c>
    </row>
    <row r="10" spans="1:19" ht="24.95" customHeight="1">
      <c r="A10" s="1" t="s">
        <v>6</v>
      </c>
      <c r="B10" s="27">
        <f t="shared" si="4"/>
        <v>139</v>
      </c>
      <c r="C10" s="28">
        <v>86</v>
      </c>
      <c r="D10" s="28">
        <v>53</v>
      </c>
      <c r="E10" s="44">
        <f t="shared" si="1"/>
        <v>61</v>
      </c>
      <c r="F10" s="28">
        <v>29</v>
      </c>
      <c r="G10" s="36">
        <v>32</v>
      </c>
      <c r="H10" s="61" t="s">
        <v>6</v>
      </c>
      <c r="I10" s="27">
        <f t="shared" si="5"/>
        <v>139</v>
      </c>
      <c r="J10" s="28">
        <v>88</v>
      </c>
      <c r="K10" s="28">
        <v>51</v>
      </c>
      <c r="L10" s="44">
        <f t="shared" si="2"/>
        <v>62</v>
      </c>
      <c r="M10" s="28">
        <v>30</v>
      </c>
      <c r="N10" s="36">
        <v>32</v>
      </c>
      <c r="O10" s="89">
        <f t="shared" si="0"/>
        <v>2</v>
      </c>
      <c r="P10" s="86">
        <f t="shared" si="0"/>
        <v>-2</v>
      </c>
      <c r="Q10" s="101">
        <f t="shared" si="3"/>
        <v>201</v>
      </c>
    </row>
    <row r="11" spans="1:19" ht="24.95" customHeight="1">
      <c r="A11" s="1" t="s">
        <v>7</v>
      </c>
      <c r="B11" s="27">
        <f t="shared" si="4"/>
        <v>645</v>
      </c>
      <c r="C11" s="28">
        <v>503</v>
      </c>
      <c r="D11" s="28">
        <v>142</v>
      </c>
      <c r="E11" s="44">
        <f t="shared" si="1"/>
        <v>66</v>
      </c>
      <c r="F11" s="28">
        <v>36</v>
      </c>
      <c r="G11" s="36">
        <v>30</v>
      </c>
      <c r="H11" s="61" t="s">
        <v>7</v>
      </c>
      <c r="I11" s="27">
        <f t="shared" si="5"/>
        <v>660</v>
      </c>
      <c r="J11" s="28">
        <v>516</v>
      </c>
      <c r="K11" s="28">
        <v>144</v>
      </c>
      <c r="L11" s="44">
        <f t="shared" si="2"/>
        <v>65</v>
      </c>
      <c r="M11" s="28">
        <v>35</v>
      </c>
      <c r="N11" s="36">
        <v>30</v>
      </c>
      <c r="O11" s="89">
        <f t="shared" si="0"/>
        <v>13</v>
      </c>
      <c r="P11" s="86">
        <f t="shared" si="0"/>
        <v>2</v>
      </c>
      <c r="Q11" s="101">
        <f t="shared" si="3"/>
        <v>725</v>
      </c>
    </row>
    <row r="12" spans="1:19" ht="24.95" customHeight="1">
      <c r="A12" s="1" t="s">
        <v>8</v>
      </c>
      <c r="B12" s="27">
        <f t="shared" si="4"/>
        <v>2935</v>
      </c>
      <c r="C12" s="28">
        <v>2715</v>
      </c>
      <c r="D12" s="28">
        <v>220</v>
      </c>
      <c r="E12" s="44">
        <f t="shared" si="1"/>
        <v>300</v>
      </c>
      <c r="F12" s="28">
        <v>199</v>
      </c>
      <c r="G12" s="36">
        <v>101</v>
      </c>
      <c r="H12" s="61" t="s">
        <v>8</v>
      </c>
      <c r="I12" s="27">
        <f t="shared" si="5"/>
        <v>2955</v>
      </c>
      <c r="J12" s="28">
        <v>2731</v>
      </c>
      <c r="K12" s="28">
        <v>224</v>
      </c>
      <c r="L12" s="44">
        <f t="shared" si="2"/>
        <v>295</v>
      </c>
      <c r="M12" s="28">
        <v>194</v>
      </c>
      <c r="N12" s="36">
        <v>101</v>
      </c>
      <c r="O12" s="89">
        <f t="shared" si="0"/>
        <v>16</v>
      </c>
      <c r="P12" s="86">
        <f t="shared" si="0"/>
        <v>4</v>
      </c>
      <c r="Q12" s="101">
        <f t="shared" si="3"/>
        <v>3250</v>
      </c>
    </row>
    <row r="13" spans="1:19" ht="24.95" customHeight="1">
      <c r="A13" s="1" t="s">
        <v>9</v>
      </c>
      <c r="B13" s="27">
        <f t="shared" si="4"/>
        <v>1601</v>
      </c>
      <c r="C13" s="28">
        <v>1278</v>
      </c>
      <c r="D13" s="28">
        <v>323</v>
      </c>
      <c r="E13" s="44">
        <f t="shared" si="1"/>
        <v>364</v>
      </c>
      <c r="F13" s="28">
        <v>208</v>
      </c>
      <c r="G13" s="36">
        <v>156</v>
      </c>
      <c r="H13" s="61" t="s">
        <v>9</v>
      </c>
      <c r="I13" s="27">
        <f t="shared" si="5"/>
        <v>1616</v>
      </c>
      <c r="J13" s="28">
        <v>1292</v>
      </c>
      <c r="K13" s="28">
        <v>324</v>
      </c>
      <c r="L13" s="44">
        <f t="shared" si="2"/>
        <v>359</v>
      </c>
      <c r="M13" s="28">
        <v>208</v>
      </c>
      <c r="N13" s="36">
        <v>151</v>
      </c>
      <c r="O13" s="89">
        <f t="shared" si="0"/>
        <v>14</v>
      </c>
      <c r="P13" s="86">
        <f t="shared" si="0"/>
        <v>1</v>
      </c>
      <c r="Q13" s="101">
        <f t="shared" si="3"/>
        <v>1975</v>
      </c>
    </row>
    <row r="14" spans="1:19" ht="24.95" customHeight="1">
      <c r="A14" s="1" t="s">
        <v>10</v>
      </c>
      <c r="B14" s="27">
        <f t="shared" si="4"/>
        <v>1525</v>
      </c>
      <c r="C14" s="28">
        <v>1340</v>
      </c>
      <c r="D14" s="28">
        <v>185</v>
      </c>
      <c r="E14" s="44">
        <f t="shared" si="1"/>
        <v>137</v>
      </c>
      <c r="F14" s="28">
        <v>85</v>
      </c>
      <c r="G14" s="36">
        <v>52</v>
      </c>
      <c r="H14" s="61" t="s">
        <v>10</v>
      </c>
      <c r="I14" s="27">
        <f t="shared" si="5"/>
        <v>1556</v>
      </c>
      <c r="J14" s="28">
        <v>1366</v>
      </c>
      <c r="K14" s="28">
        <v>190</v>
      </c>
      <c r="L14" s="44">
        <f t="shared" si="2"/>
        <v>136</v>
      </c>
      <c r="M14" s="28">
        <v>84</v>
      </c>
      <c r="N14" s="36">
        <v>52</v>
      </c>
      <c r="O14" s="89">
        <f t="shared" si="0"/>
        <v>26</v>
      </c>
      <c r="P14" s="86">
        <f t="shared" si="0"/>
        <v>5</v>
      </c>
      <c r="Q14" s="101">
        <f t="shared" si="3"/>
        <v>1692</v>
      </c>
    </row>
    <row r="15" spans="1:19" ht="24.95" customHeight="1">
      <c r="A15" s="1" t="s">
        <v>11</v>
      </c>
      <c r="B15" s="27">
        <f t="shared" si="4"/>
        <v>4810</v>
      </c>
      <c r="C15" s="28">
        <v>4120</v>
      </c>
      <c r="D15" s="28">
        <v>690</v>
      </c>
      <c r="E15" s="44">
        <f t="shared" si="1"/>
        <v>407</v>
      </c>
      <c r="F15" s="28">
        <v>267</v>
      </c>
      <c r="G15" s="36">
        <v>140</v>
      </c>
      <c r="H15" s="61" t="s">
        <v>11</v>
      </c>
      <c r="I15" s="27">
        <f t="shared" si="5"/>
        <v>4868</v>
      </c>
      <c r="J15" s="28">
        <v>4149</v>
      </c>
      <c r="K15" s="28">
        <v>719</v>
      </c>
      <c r="L15" s="44">
        <f t="shared" si="2"/>
        <v>409</v>
      </c>
      <c r="M15" s="28">
        <v>271</v>
      </c>
      <c r="N15" s="36">
        <v>138</v>
      </c>
      <c r="O15" s="89">
        <f t="shared" si="0"/>
        <v>29</v>
      </c>
      <c r="P15" s="86">
        <f t="shared" si="0"/>
        <v>29</v>
      </c>
      <c r="Q15" s="101">
        <f t="shared" si="3"/>
        <v>5277</v>
      </c>
    </row>
    <row r="16" spans="1:19" ht="24.95" customHeight="1">
      <c r="A16" s="1" t="s">
        <v>12</v>
      </c>
      <c r="B16" s="27">
        <f t="shared" si="4"/>
        <v>4424</v>
      </c>
      <c r="C16" s="28">
        <v>3856</v>
      </c>
      <c r="D16" s="28">
        <v>568</v>
      </c>
      <c r="E16" s="44">
        <f t="shared" si="1"/>
        <v>586</v>
      </c>
      <c r="F16" s="28">
        <v>376</v>
      </c>
      <c r="G16" s="36">
        <v>210</v>
      </c>
      <c r="H16" s="61" t="s">
        <v>12</v>
      </c>
      <c r="I16" s="27">
        <f t="shared" si="5"/>
        <v>4510</v>
      </c>
      <c r="J16" s="28">
        <v>3927</v>
      </c>
      <c r="K16" s="28">
        <v>583</v>
      </c>
      <c r="L16" s="44">
        <f t="shared" si="2"/>
        <v>585</v>
      </c>
      <c r="M16" s="28">
        <v>375</v>
      </c>
      <c r="N16" s="36">
        <v>210</v>
      </c>
      <c r="O16" s="89">
        <f t="shared" si="0"/>
        <v>71</v>
      </c>
      <c r="P16" s="86">
        <f t="shared" si="0"/>
        <v>15</v>
      </c>
      <c r="Q16" s="101">
        <f t="shared" si="3"/>
        <v>5095</v>
      </c>
    </row>
    <row r="17" spans="1:18" ht="24.95" customHeight="1">
      <c r="A17" s="1" t="s">
        <v>13</v>
      </c>
      <c r="B17" s="27">
        <f t="shared" si="4"/>
        <v>2458</v>
      </c>
      <c r="C17" s="28">
        <v>2228</v>
      </c>
      <c r="D17" s="28">
        <v>230</v>
      </c>
      <c r="E17" s="44">
        <f t="shared" si="1"/>
        <v>125</v>
      </c>
      <c r="F17" s="28">
        <v>95</v>
      </c>
      <c r="G17" s="36">
        <v>30</v>
      </c>
      <c r="H17" s="61" t="s">
        <v>13</v>
      </c>
      <c r="I17" s="27">
        <f t="shared" si="5"/>
        <v>2505</v>
      </c>
      <c r="J17" s="28">
        <v>2268</v>
      </c>
      <c r="K17" s="28">
        <v>237</v>
      </c>
      <c r="L17" s="44">
        <f t="shared" si="2"/>
        <v>125</v>
      </c>
      <c r="M17" s="28">
        <v>96</v>
      </c>
      <c r="N17" s="36">
        <v>29</v>
      </c>
      <c r="O17" s="89">
        <f t="shared" si="0"/>
        <v>40</v>
      </c>
      <c r="P17" s="86">
        <f t="shared" si="0"/>
        <v>7</v>
      </c>
      <c r="Q17" s="101">
        <f t="shared" si="3"/>
        <v>2630</v>
      </c>
    </row>
    <row r="18" spans="1:18" ht="24.95" customHeight="1">
      <c r="A18" s="1" t="s">
        <v>116</v>
      </c>
      <c r="B18" s="27">
        <f t="shared" si="4"/>
        <v>182</v>
      </c>
      <c r="C18" s="28">
        <v>78</v>
      </c>
      <c r="D18" s="28">
        <v>104</v>
      </c>
      <c r="E18" s="44">
        <f t="shared" si="1"/>
        <v>87</v>
      </c>
      <c r="F18" s="28">
        <v>35</v>
      </c>
      <c r="G18" s="36">
        <v>52</v>
      </c>
      <c r="H18" s="61" t="s">
        <v>116</v>
      </c>
      <c r="I18" s="27">
        <f t="shared" si="5"/>
        <v>190</v>
      </c>
      <c r="J18" s="28">
        <v>79</v>
      </c>
      <c r="K18" s="28">
        <v>111</v>
      </c>
      <c r="L18" s="44">
        <f t="shared" si="2"/>
        <v>92</v>
      </c>
      <c r="M18" s="28">
        <v>38</v>
      </c>
      <c r="N18" s="36">
        <v>54</v>
      </c>
      <c r="O18" s="89">
        <f t="shared" si="0"/>
        <v>1</v>
      </c>
      <c r="P18" s="86">
        <f t="shared" si="0"/>
        <v>7</v>
      </c>
      <c r="Q18" s="101">
        <f t="shared" si="3"/>
        <v>282</v>
      </c>
    </row>
    <row r="19" spans="1:18" ht="24.95" customHeight="1">
      <c r="A19" s="1" t="s">
        <v>14</v>
      </c>
      <c r="B19" s="27">
        <f t="shared" si="4"/>
        <v>2845</v>
      </c>
      <c r="C19" s="28">
        <v>2323</v>
      </c>
      <c r="D19" s="28">
        <v>522</v>
      </c>
      <c r="E19" s="44">
        <f t="shared" si="1"/>
        <v>137</v>
      </c>
      <c r="F19" s="28">
        <v>82</v>
      </c>
      <c r="G19" s="36">
        <v>55</v>
      </c>
      <c r="H19" s="61" t="s">
        <v>14</v>
      </c>
      <c r="I19" s="27">
        <f t="shared" si="5"/>
        <v>2856</v>
      </c>
      <c r="J19" s="28">
        <v>2333</v>
      </c>
      <c r="K19" s="28">
        <v>523</v>
      </c>
      <c r="L19" s="44">
        <f t="shared" si="2"/>
        <v>140</v>
      </c>
      <c r="M19" s="28">
        <v>83</v>
      </c>
      <c r="N19" s="36">
        <v>57</v>
      </c>
      <c r="O19" s="89">
        <f t="shared" si="0"/>
        <v>10</v>
      </c>
      <c r="P19" s="86">
        <f t="shared" si="0"/>
        <v>1</v>
      </c>
      <c r="Q19" s="101">
        <f t="shared" si="3"/>
        <v>2996</v>
      </c>
      <c r="R19" s="21"/>
    </row>
    <row r="20" spans="1:18" ht="24.95" customHeight="1">
      <c r="A20" s="1" t="s">
        <v>17</v>
      </c>
      <c r="B20" s="27">
        <f t="shared" si="4"/>
        <v>1077</v>
      </c>
      <c r="C20" s="28">
        <v>537</v>
      </c>
      <c r="D20" s="28">
        <v>540</v>
      </c>
      <c r="E20" s="44">
        <f t="shared" si="1"/>
        <v>597</v>
      </c>
      <c r="F20" s="28">
        <v>317</v>
      </c>
      <c r="G20" s="36">
        <v>280</v>
      </c>
      <c r="H20" s="61" t="s">
        <v>17</v>
      </c>
      <c r="I20" s="27">
        <f t="shared" si="5"/>
        <v>1076</v>
      </c>
      <c r="J20" s="28">
        <v>541</v>
      </c>
      <c r="K20" s="28">
        <v>535</v>
      </c>
      <c r="L20" s="44">
        <f t="shared" si="2"/>
        <v>592</v>
      </c>
      <c r="M20" s="28">
        <v>312</v>
      </c>
      <c r="N20" s="36">
        <v>280</v>
      </c>
      <c r="O20" s="89">
        <f t="shared" si="0"/>
        <v>4</v>
      </c>
      <c r="P20" s="86">
        <f t="shared" si="0"/>
        <v>-5</v>
      </c>
      <c r="Q20" s="101">
        <f t="shared" si="3"/>
        <v>1668</v>
      </c>
    </row>
    <row r="21" spans="1:18" ht="24.95" customHeight="1">
      <c r="A21" s="1" t="s">
        <v>18</v>
      </c>
      <c r="B21" s="27">
        <f t="shared" si="4"/>
        <v>471</v>
      </c>
      <c r="C21" s="28">
        <v>202</v>
      </c>
      <c r="D21" s="28">
        <v>269</v>
      </c>
      <c r="E21" s="44">
        <f t="shared" si="1"/>
        <v>298</v>
      </c>
      <c r="F21" s="28">
        <v>135</v>
      </c>
      <c r="G21" s="36">
        <v>163</v>
      </c>
      <c r="H21" s="61" t="s">
        <v>18</v>
      </c>
      <c r="I21" s="27">
        <f t="shared" si="5"/>
        <v>483</v>
      </c>
      <c r="J21" s="28">
        <v>209</v>
      </c>
      <c r="K21" s="28">
        <v>274</v>
      </c>
      <c r="L21" s="44">
        <f t="shared" si="2"/>
        <v>300</v>
      </c>
      <c r="M21" s="28">
        <v>133</v>
      </c>
      <c r="N21" s="36">
        <v>167</v>
      </c>
      <c r="O21" s="89">
        <f t="shared" si="0"/>
        <v>7</v>
      </c>
      <c r="P21" s="86">
        <f t="shared" si="0"/>
        <v>5</v>
      </c>
      <c r="Q21" s="101">
        <f t="shared" si="3"/>
        <v>783</v>
      </c>
    </row>
    <row r="22" spans="1:18" ht="24.95" customHeight="1">
      <c r="A22" s="1" t="s">
        <v>19</v>
      </c>
      <c r="B22" s="27">
        <f t="shared" si="4"/>
        <v>206</v>
      </c>
      <c r="C22" s="28">
        <v>83</v>
      </c>
      <c r="D22" s="28">
        <v>123</v>
      </c>
      <c r="E22" s="44">
        <f t="shared" si="1"/>
        <v>131</v>
      </c>
      <c r="F22" s="28">
        <v>58</v>
      </c>
      <c r="G22" s="36">
        <v>73</v>
      </c>
      <c r="H22" s="61" t="s">
        <v>19</v>
      </c>
      <c r="I22" s="27">
        <f t="shared" si="5"/>
        <v>208</v>
      </c>
      <c r="J22" s="28">
        <v>86</v>
      </c>
      <c r="K22" s="28">
        <v>122</v>
      </c>
      <c r="L22" s="44">
        <f t="shared" si="2"/>
        <v>130</v>
      </c>
      <c r="M22" s="28">
        <v>57</v>
      </c>
      <c r="N22" s="36">
        <v>73</v>
      </c>
      <c r="O22" s="89">
        <f t="shared" si="0"/>
        <v>3</v>
      </c>
      <c r="P22" s="86">
        <f t="shared" si="0"/>
        <v>-1</v>
      </c>
      <c r="Q22" s="101">
        <f t="shared" si="3"/>
        <v>338</v>
      </c>
    </row>
    <row r="23" spans="1:18" ht="24.95" customHeight="1">
      <c r="A23" s="1" t="s">
        <v>20</v>
      </c>
      <c r="B23" s="27">
        <f t="shared" si="4"/>
        <v>295</v>
      </c>
      <c r="C23" s="28">
        <v>173</v>
      </c>
      <c r="D23" s="28">
        <v>122</v>
      </c>
      <c r="E23" s="44">
        <f t="shared" si="1"/>
        <v>84</v>
      </c>
      <c r="F23" s="28">
        <v>38</v>
      </c>
      <c r="G23" s="36">
        <v>46</v>
      </c>
      <c r="H23" s="61" t="s">
        <v>20</v>
      </c>
      <c r="I23" s="27">
        <f t="shared" si="5"/>
        <v>293</v>
      </c>
      <c r="J23" s="28">
        <v>169</v>
      </c>
      <c r="K23" s="28">
        <v>124</v>
      </c>
      <c r="L23" s="44">
        <f t="shared" si="2"/>
        <v>84</v>
      </c>
      <c r="M23" s="28">
        <v>39</v>
      </c>
      <c r="N23" s="36">
        <v>45</v>
      </c>
      <c r="O23" s="89">
        <f t="shared" si="0"/>
        <v>-4</v>
      </c>
      <c r="P23" s="86">
        <f t="shared" si="0"/>
        <v>2</v>
      </c>
      <c r="Q23" s="101">
        <f t="shared" si="3"/>
        <v>377</v>
      </c>
    </row>
    <row r="24" spans="1:18" ht="24.95" customHeight="1">
      <c r="A24" s="1" t="s">
        <v>21</v>
      </c>
      <c r="B24" s="27">
        <f t="shared" si="4"/>
        <v>282</v>
      </c>
      <c r="C24" s="28">
        <v>146</v>
      </c>
      <c r="D24" s="28">
        <v>136</v>
      </c>
      <c r="E24" s="44">
        <f t="shared" si="1"/>
        <v>86</v>
      </c>
      <c r="F24" s="28">
        <v>36</v>
      </c>
      <c r="G24" s="36">
        <v>50</v>
      </c>
      <c r="H24" s="61" t="s">
        <v>21</v>
      </c>
      <c r="I24" s="27">
        <f t="shared" si="5"/>
        <v>283</v>
      </c>
      <c r="J24" s="28">
        <v>145</v>
      </c>
      <c r="K24" s="28">
        <v>138</v>
      </c>
      <c r="L24" s="44">
        <f t="shared" si="2"/>
        <v>91</v>
      </c>
      <c r="M24" s="28">
        <v>38</v>
      </c>
      <c r="N24" s="36">
        <v>53</v>
      </c>
      <c r="O24" s="89">
        <f>J24-C24</f>
        <v>-1</v>
      </c>
      <c r="P24" s="86">
        <f t="shared" si="0"/>
        <v>2</v>
      </c>
      <c r="Q24" s="101">
        <f t="shared" si="3"/>
        <v>374</v>
      </c>
    </row>
    <row r="25" spans="1:18" ht="24.95" customHeight="1">
      <c r="A25" s="1" t="s">
        <v>22</v>
      </c>
      <c r="B25" s="27">
        <f t="shared" si="4"/>
        <v>829</v>
      </c>
      <c r="C25" s="28">
        <v>511</v>
      </c>
      <c r="D25" s="28">
        <v>318</v>
      </c>
      <c r="E25" s="44">
        <f t="shared" si="1"/>
        <v>222</v>
      </c>
      <c r="F25" s="28">
        <v>107</v>
      </c>
      <c r="G25" s="36">
        <v>115</v>
      </c>
      <c r="H25" s="61" t="s">
        <v>22</v>
      </c>
      <c r="I25" s="27">
        <f t="shared" si="5"/>
        <v>844</v>
      </c>
      <c r="J25" s="28">
        <v>524</v>
      </c>
      <c r="K25" s="28">
        <v>320</v>
      </c>
      <c r="L25" s="44">
        <f t="shared" si="2"/>
        <v>226</v>
      </c>
      <c r="M25" s="28">
        <v>108</v>
      </c>
      <c r="N25" s="36">
        <v>118</v>
      </c>
      <c r="O25" s="89">
        <f t="shared" si="0"/>
        <v>13</v>
      </c>
      <c r="P25" s="86">
        <f t="shared" si="0"/>
        <v>2</v>
      </c>
      <c r="Q25" s="101">
        <f t="shared" si="3"/>
        <v>1070</v>
      </c>
    </row>
    <row r="26" spans="1:18" ht="24.95" customHeight="1">
      <c r="A26" s="1" t="s">
        <v>23</v>
      </c>
      <c r="B26" s="27">
        <f t="shared" si="4"/>
        <v>730</v>
      </c>
      <c r="C26" s="28">
        <v>388</v>
      </c>
      <c r="D26" s="28">
        <v>342</v>
      </c>
      <c r="E26" s="44">
        <f t="shared" si="1"/>
        <v>178</v>
      </c>
      <c r="F26" s="28">
        <v>83</v>
      </c>
      <c r="G26" s="36">
        <v>95</v>
      </c>
      <c r="H26" s="61" t="s">
        <v>23</v>
      </c>
      <c r="I26" s="27">
        <f t="shared" si="5"/>
        <v>724</v>
      </c>
      <c r="J26" s="28">
        <v>380</v>
      </c>
      <c r="K26" s="28">
        <v>344</v>
      </c>
      <c r="L26" s="44">
        <f t="shared" si="2"/>
        <v>185</v>
      </c>
      <c r="M26" s="28">
        <v>85</v>
      </c>
      <c r="N26" s="36">
        <v>100</v>
      </c>
      <c r="O26" s="89">
        <f t="shared" si="0"/>
        <v>-8</v>
      </c>
      <c r="P26" s="86">
        <f t="shared" si="0"/>
        <v>2</v>
      </c>
      <c r="Q26" s="101">
        <f t="shared" si="3"/>
        <v>909</v>
      </c>
    </row>
    <row r="27" spans="1:18" ht="24.95" customHeight="1">
      <c r="A27" s="1" t="s">
        <v>24</v>
      </c>
      <c r="B27" s="27">
        <f t="shared" si="4"/>
        <v>204</v>
      </c>
      <c r="C27" s="28">
        <v>78</v>
      </c>
      <c r="D27" s="28">
        <v>126</v>
      </c>
      <c r="E27" s="44">
        <f t="shared" si="1"/>
        <v>77</v>
      </c>
      <c r="F27" s="28">
        <v>31</v>
      </c>
      <c r="G27" s="36">
        <v>46</v>
      </c>
      <c r="H27" s="61" t="s">
        <v>24</v>
      </c>
      <c r="I27" s="27">
        <f t="shared" si="5"/>
        <v>205</v>
      </c>
      <c r="J27" s="28">
        <v>75</v>
      </c>
      <c r="K27" s="28">
        <v>130</v>
      </c>
      <c r="L27" s="44">
        <f t="shared" si="2"/>
        <v>76</v>
      </c>
      <c r="M27" s="28">
        <v>32</v>
      </c>
      <c r="N27" s="36">
        <v>44</v>
      </c>
      <c r="O27" s="89">
        <f t="shared" si="0"/>
        <v>-3</v>
      </c>
      <c r="P27" s="86">
        <f t="shared" si="0"/>
        <v>4</v>
      </c>
      <c r="Q27" s="101">
        <f t="shared" si="3"/>
        <v>281</v>
      </c>
    </row>
    <row r="28" spans="1:18" ht="24.95" customHeight="1">
      <c r="A28" s="1" t="s">
        <v>25</v>
      </c>
      <c r="B28" s="27">
        <f t="shared" si="4"/>
        <v>247</v>
      </c>
      <c r="C28" s="28">
        <v>79</v>
      </c>
      <c r="D28" s="28">
        <v>168</v>
      </c>
      <c r="E28" s="44">
        <f t="shared" si="1"/>
        <v>87</v>
      </c>
      <c r="F28" s="28">
        <v>34</v>
      </c>
      <c r="G28" s="36">
        <v>53</v>
      </c>
      <c r="H28" s="61" t="s">
        <v>25</v>
      </c>
      <c r="I28" s="27">
        <f t="shared" si="5"/>
        <v>243</v>
      </c>
      <c r="J28" s="28">
        <v>77</v>
      </c>
      <c r="K28" s="28">
        <v>166</v>
      </c>
      <c r="L28" s="44">
        <f t="shared" si="2"/>
        <v>90</v>
      </c>
      <c r="M28" s="28">
        <v>35</v>
      </c>
      <c r="N28" s="36">
        <v>55</v>
      </c>
      <c r="O28" s="89">
        <f t="shared" si="0"/>
        <v>-2</v>
      </c>
      <c r="P28" s="86">
        <f t="shared" si="0"/>
        <v>-2</v>
      </c>
      <c r="Q28" s="101">
        <f t="shared" si="3"/>
        <v>333</v>
      </c>
    </row>
    <row r="29" spans="1:18" ht="24.95" customHeight="1">
      <c r="A29" s="1" t="s">
        <v>67</v>
      </c>
      <c r="B29" s="27">
        <f t="shared" si="4"/>
        <v>140</v>
      </c>
      <c r="C29" s="28">
        <v>60</v>
      </c>
      <c r="D29" s="28">
        <v>80</v>
      </c>
      <c r="E29" s="44">
        <f t="shared" si="1"/>
        <v>119</v>
      </c>
      <c r="F29" s="28">
        <v>50</v>
      </c>
      <c r="G29" s="36">
        <v>69</v>
      </c>
      <c r="H29" s="61" t="s">
        <v>67</v>
      </c>
      <c r="I29" s="27">
        <f t="shared" si="5"/>
        <v>143</v>
      </c>
      <c r="J29" s="28">
        <v>62</v>
      </c>
      <c r="K29" s="28">
        <v>81</v>
      </c>
      <c r="L29" s="44">
        <f t="shared" si="2"/>
        <v>120</v>
      </c>
      <c r="M29" s="28">
        <v>51</v>
      </c>
      <c r="N29" s="36">
        <v>69</v>
      </c>
      <c r="O29" s="89">
        <f t="shared" si="0"/>
        <v>2</v>
      </c>
      <c r="P29" s="86">
        <f t="shared" si="0"/>
        <v>1</v>
      </c>
      <c r="Q29" s="101">
        <f t="shared" si="3"/>
        <v>263</v>
      </c>
    </row>
    <row r="30" spans="1:18" ht="27" customHeight="1">
      <c r="A30" s="1" t="s">
        <v>118</v>
      </c>
      <c r="B30" s="27">
        <f t="shared" si="4"/>
        <v>470</v>
      </c>
      <c r="C30" s="28">
        <v>220</v>
      </c>
      <c r="D30" s="28">
        <v>250</v>
      </c>
      <c r="E30" s="44">
        <f t="shared" si="1"/>
        <v>132</v>
      </c>
      <c r="F30" s="28">
        <v>52</v>
      </c>
      <c r="G30" s="36">
        <v>80</v>
      </c>
      <c r="H30" s="62" t="s">
        <v>114</v>
      </c>
      <c r="I30" s="27">
        <f t="shared" si="5"/>
        <v>470</v>
      </c>
      <c r="J30" s="28">
        <v>217</v>
      </c>
      <c r="K30" s="28">
        <v>253</v>
      </c>
      <c r="L30" s="44">
        <f t="shared" si="2"/>
        <v>130</v>
      </c>
      <c r="M30" s="28">
        <v>50</v>
      </c>
      <c r="N30" s="36">
        <v>80</v>
      </c>
      <c r="O30" s="89">
        <f t="shared" si="0"/>
        <v>-3</v>
      </c>
      <c r="P30" s="86">
        <f t="shared" si="0"/>
        <v>3</v>
      </c>
      <c r="Q30" s="101">
        <f t="shared" si="3"/>
        <v>600</v>
      </c>
    </row>
    <row r="31" spans="1:18" ht="27" customHeight="1">
      <c r="A31" s="1" t="s">
        <v>119</v>
      </c>
      <c r="B31" s="27">
        <f t="shared" si="4"/>
        <v>652</v>
      </c>
      <c r="C31" s="28">
        <v>415</v>
      </c>
      <c r="D31" s="28">
        <v>237</v>
      </c>
      <c r="E31" s="44">
        <f t="shared" si="1"/>
        <v>153</v>
      </c>
      <c r="F31" s="28">
        <v>79</v>
      </c>
      <c r="G31" s="36">
        <v>74</v>
      </c>
      <c r="H31" s="62" t="s">
        <v>115</v>
      </c>
      <c r="I31" s="27">
        <f t="shared" si="5"/>
        <v>649</v>
      </c>
      <c r="J31" s="28">
        <v>412</v>
      </c>
      <c r="K31" s="28">
        <v>237</v>
      </c>
      <c r="L31" s="44">
        <f t="shared" si="2"/>
        <v>159</v>
      </c>
      <c r="M31" s="28">
        <v>81</v>
      </c>
      <c r="N31" s="36">
        <v>78</v>
      </c>
      <c r="O31" s="89">
        <f t="shared" si="0"/>
        <v>-3</v>
      </c>
      <c r="P31" s="86">
        <f t="shared" si="0"/>
        <v>0</v>
      </c>
      <c r="Q31" s="101">
        <f t="shared" si="3"/>
        <v>808</v>
      </c>
    </row>
    <row r="32" spans="1:18" ht="27" customHeight="1">
      <c r="A32" s="1" t="s">
        <v>142</v>
      </c>
      <c r="B32" s="27">
        <f t="shared" si="4"/>
        <v>436</v>
      </c>
      <c r="C32" s="28">
        <v>124</v>
      </c>
      <c r="D32" s="28">
        <v>312</v>
      </c>
      <c r="E32" s="44">
        <f t="shared" si="1"/>
        <v>215</v>
      </c>
      <c r="F32" s="28">
        <v>82</v>
      </c>
      <c r="G32" s="36">
        <v>133</v>
      </c>
      <c r="H32" s="62" t="s">
        <v>142</v>
      </c>
      <c r="I32" s="27">
        <f t="shared" si="5"/>
        <v>433</v>
      </c>
      <c r="J32" s="28">
        <v>125</v>
      </c>
      <c r="K32" s="28">
        <v>308</v>
      </c>
      <c r="L32" s="44">
        <f t="shared" si="2"/>
        <v>208</v>
      </c>
      <c r="M32" s="28">
        <v>79</v>
      </c>
      <c r="N32" s="36">
        <v>129</v>
      </c>
      <c r="O32" s="89">
        <f t="shared" si="0"/>
        <v>1</v>
      </c>
      <c r="P32" s="86">
        <f t="shared" si="0"/>
        <v>-4</v>
      </c>
      <c r="Q32" s="101">
        <f t="shared" si="3"/>
        <v>641</v>
      </c>
    </row>
    <row r="33" spans="1:17" ht="27" customHeight="1">
      <c r="A33" s="28" t="s">
        <v>146</v>
      </c>
      <c r="B33" s="27">
        <f t="shared" si="4"/>
        <v>171</v>
      </c>
      <c r="C33" s="28">
        <v>54</v>
      </c>
      <c r="D33" s="28">
        <v>117</v>
      </c>
      <c r="E33" s="44">
        <f t="shared" si="1"/>
        <v>59</v>
      </c>
      <c r="F33" s="28">
        <v>21</v>
      </c>
      <c r="G33" s="36">
        <v>38</v>
      </c>
      <c r="H33" s="62" t="s">
        <v>146</v>
      </c>
      <c r="I33" s="27">
        <f t="shared" si="5"/>
        <v>175</v>
      </c>
      <c r="J33" s="28">
        <v>56</v>
      </c>
      <c r="K33" s="28">
        <v>119</v>
      </c>
      <c r="L33" s="44">
        <f t="shared" si="2"/>
        <v>60</v>
      </c>
      <c r="M33" s="28">
        <v>23</v>
      </c>
      <c r="N33" s="36">
        <v>37</v>
      </c>
      <c r="O33" s="89">
        <f t="shared" si="0"/>
        <v>2</v>
      </c>
      <c r="P33" s="86">
        <f t="shared" si="0"/>
        <v>2</v>
      </c>
      <c r="Q33" s="101">
        <f t="shared" si="3"/>
        <v>235</v>
      </c>
    </row>
    <row r="34" spans="1:17" ht="27" customHeight="1" thickBot="1">
      <c r="A34" s="28" t="s">
        <v>206</v>
      </c>
      <c r="B34" s="64">
        <f t="shared" si="4"/>
        <v>50</v>
      </c>
      <c r="C34" s="38">
        <v>12</v>
      </c>
      <c r="D34" s="38">
        <v>38</v>
      </c>
      <c r="E34" s="103">
        <f t="shared" si="1"/>
        <v>25</v>
      </c>
      <c r="F34" s="114">
        <v>8</v>
      </c>
      <c r="G34" s="116">
        <v>17</v>
      </c>
      <c r="H34" s="117" t="s">
        <v>206</v>
      </c>
      <c r="I34" s="64">
        <f t="shared" si="5"/>
        <v>55</v>
      </c>
      <c r="J34" s="38">
        <v>14</v>
      </c>
      <c r="K34" s="38">
        <v>41</v>
      </c>
      <c r="L34" s="103">
        <f t="shared" si="2"/>
        <v>28</v>
      </c>
      <c r="M34" s="114">
        <v>9</v>
      </c>
      <c r="N34" s="116">
        <v>19</v>
      </c>
      <c r="O34" s="89">
        <f t="shared" ref="O34:P34" si="6">J34-C34</f>
        <v>2</v>
      </c>
      <c r="P34" s="86">
        <f t="shared" si="6"/>
        <v>3</v>
      </c>
      <c r="Q34" s="101">
        <f t="shared" si="3"/>
        <v>83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000-000000000000}">
  <dimension ref="A1:S35"/>
  <sheetViews>
    <sheetView workbookViewId="0">
      <selection activeCell="N35" sqref="N3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216</v>
      </c>
      <c r="C3" s="200"/>
      <c r="D3" s="200"/>
      <c r="E3" s="200"/>
      <c r="F3" s="200"/>
      <c r="G3" s="172"/>
      <c r="H3" s="187" t="s">
        <v>27</v>
      </c>
      <c r="I3" s="191" t="s">
        <v>217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27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47999</v>
      </c>
      <c r="C5" s="44">
        <f>SUM(C6:C34)</f>
        <v>35074</v>
      </c>
      <c r="D5" s="44">
        <f>SUM(D6:D34)</f>
        <v>12925</v>
      </c>
      <c r="E5" s="44">
        <f>SUM(F5:G5)</f>
        <v>14023</v>
      </c>
      <c r="F5" s="44">
        <f>SUM(F6:F34)</f>
        <v>7361</v>
      </c>
      <c r="G5" s="45">
        <f>SUM(G6:G34)</f>
        <v>6662</v>
      </c>
      <c r="H5" s="59" t="s">
        <v>26</v>
      </c>
      <c r="I5" s="27">
        <f>SUM(J5:K5)</f>
        <v>48265</v>
      </c>
      <c r="J5" s="44">
        <f>SUM(J6:J34)</f>
        <v>35230</v>
      </c>
      <c r="K5" s="44">
        <f>SUM(K6:K34)</f>
        <v>13035</v>
      </c>
      <c r="L5" s="44">
        <f>SUM(M5:N5)</f>
        <v>14080</v>
      </c>
      <c r="M5" s="44">
        <f>SUM(M6:M34)</f>
        <v>7356</v>
      </c>
      <c r="N5" s="45">
        <f>SUM(N6:N34)</f>
        <v>6724</v>
      </c>
      <c r="O5" s="33">
        <f>J5-C5</f>
        <v>156</v>
      </c>
      <c r="P5" s="25">
        <f>K5-D5</f>
        <v>110</v>
      </c>
      <c r="Q5" s="100">
        <f>I5+L5</f>
        <v>62345</v>
      </c>
      <c r="R5" s="67"/>
      <c r="S5" s="67"/>
    </row>
    <row r="6" spans="1:19" ht="24.95" customHeight="1">
      <c r="A6" s="1" t="s">
        <v>3</v>
      </c>
      <c r="B6" s="27">
        <f>SUM(C6:D6)</f>
        <v>2713</v>
      </c>
      <c r="C6" s="28">
        <v>1621</v>
      </c>
      <c r="D6" s="28">
        <v>1092</v>
      </c>
      <c r="E6" s="44">
        <f>SUM(F6:G6)</f>
        <v>634</v>
      </c>
      <c r="F6" s="28">
        <v>301</v>
      </c>
      <c r="G6" s="36">
        <v>333</v>
      </c>
      <c r="H6" s="61" t="s">
        <v>3</v>
      </c>
      <c r="I6" s="27">
        <f>SUM(J6:K6)</f>
        <v>2713</v>
      </c>
      <c r="J6" s="28">
        <v>1624</v>
      </c>
      <c r="K6" s="28">
        <v>1089</v>
      </c>
      <c r="L6" s="44">
        <f>SUM(M6:N6)</f>
        <v>642</v>
      </c>
      <c r="M6" s="28">
        <v>299</v>
      </c>
      <c r="N6" s="36">
        <v>343</v>
      </c>
      <c r="O6" s="89">
        <f t="shared" ref="O6:P33" si="0">J6-C6</f>
        <v>3</v>
      </c>
      <c r="P6" s="86">
        <f t="shared" si="0"/>
        <v>-3</v>
      </c>
      <c r="Q6" s="101">
        <f>I6+L6</f>
        <v>3355</v>
      </c>
    </row>
    <row r="7" spans="1:19" ht="24.95" customHeight="1">
      <c r="A7" s="1" t="s">
        <v>4</v>
      </c>
      <c r="B7" s="27">
        <f>SUM(C7:D7)</f>
        <v>3064</v>
      </c>
      <c r="C7" s="28">
        <v>2366</v>
      </c>
      <c r="D7" s="28">
        <v>698</v>
      </c>
      <c r="E7" s="44">
        <f t="shared" ref="E7:E34" si="1">SUM(F7:G7)</f>
        <v>1290</v>
      </c>
      <c r="F7" s="28">
        <v>702</v>
      </c>
      <c r="G7" s="36">
        <v>588</v>
      </c>
      <c r="H7" s="61" t="s">
        <v>4</v>
      </c>
      <c r="I7" s="27">
        <f>SUM(J7:K7)</f>
        <v>3076</v>
      </c>
      <c r="J7" s="28">
        <v>2378</v>
      </c>
      <c r="K7" s="28">
        <v>698</v>
      </c>
      <c r="L7" s="44">
        <f t="shared" ref="L7:L34" si="2">SUM(M7:N7)</f>
        <v>1300</v>
      </c>
      <c r="M7" s="28">
        <v>698</v>
      </c>
      <c r="N7" s="36">
        <v>602</v>
      </c>
      <c r="O7" s="89">
        <f t="shared" si="0"/>
        <v>12</v>
      </c>
      <c r="P7" s="86">
        <f t="shared" si="0"/>
        <v>0</v>
      </c>
      <c r="Q7" s="101">
        <f t="shared" ref="Q7:Q34" si="3">I7+L7</f>
        <v>4376</v>
      </c>
    </row>
    <row r="8" spans="1:19" ht="24.95" customHeight="1">
      <c r="A8" s="1" t="s">
        <v>5</v>
      </c>
      <c r="B8" s="27">
        <f t="shared" ref="B8:B34" si="4">SUM(C8:D8)</f>
        <v>9682</v>
      </c>
      <c r="C8" s="28">
        <v>6241</v>
      </c>
      <c r="D8" s="28">
        <v>3441</v>
      </c>
      <c r="E8" s="44">
        <f t="shared" si="1"/>
        <v>5536</v>
      </c>
      <c r="F8" s="28">
        <v>2859</v>
      </c>
      <c r="G8" s="36">
        <v>2677</v>
      </c>
      <c r="H8" s="61" t="s">
        <v>5</v>
      </c>
      <c r="I8" s="27">
        <f t="shared" ref="I8:I34" si="5">SUM(J8:K8)</f>
        <v>9790</v>
      </c>
      <c r="J8" s="28">
        <v>6295</v>
      </c>
      <c r="K8" s="28">
        <v>3495</v>
      </c>
      <c r="L8" s="44">
        <f t="shared" si="2"/>
        <v>5565</v>
      </c>
      <c r="M8" s="28">
        <v>2857</v>
      </c>
      <c r="N8" s="36">
        <v>2708</v>
      </c>
      <c r="O8" s="89">
        <f t="shared" si="0"/>
        <v>54</v>
      </c>
      <c r="P8" s="86">
        <f t="shared" si="0"/>
        <v>54</v>
      </c>
      <c r="Q8" s="101">
        <f t="shared" si="3"/>
        <v>15355</v>
      </c>
    </row>
    <row r="9" spans="1:19" ht="24.95" customHeight="1">
      <c r="A9" s="1" t="s">
        <v>61</v>
      </c>
      <c r="B9" s="27">
        <f t="shared" si="4"/>
        <v>4401</v>
      </c>
      <c r="C9" s="28">
        <v>3005</v>
      </c>
      <c r="D9" s="28">
        <v>1396</v>
      </c>
      <c r="E9" s="44">
        <f t="shared" si="1"/>
        <v>1816</v>
      </c>
      <c r="F9" s="28">
        <v>953</v>
      </c>
      <c r="G9" s="36">
        <v>863</v>
      </c>
      <c r="H9" s="61" t="s">
        <v>61</v>
      </c>
      <c r="I9" s="27">
        <f t="shared" si="5"/>
        <v>4449</v>
      </c>
      <c r="J9" s="28">
        <v>3042</v>
      </c>
      <c r="K9" s="28">
        <v>1407</v>
      </c>
      <c r="L9" s="44">
        <f t="shared" si="2"/>
        <v>1826</v>
      </c>
      <c r="M9" s="28">
        <v>957</v>
      </c>
      <c r="N9" s="36">
        <v>869</v>
      </c>
      <c r="O9" s="89">
        <f t="shared" si="0"/>
        <v>37</v>
      </c>
      <c r="P9" s="86">
        <f t="shared" si="0"/>
        <v>11</v>
      </c>
      <c r="Q9" s="101">
        <f t="shared" si="3"/>
        <v>6275</v>
      </c>
    </row>
    <row r="10" spans="1:19" ht="24.95" customHeight="1">
      <c r="A10" s="1" t="s">
        <v>6</v>
      </c>
      <c r="B10" s="27">
        <f t="shared" si="4"/>
        <v>139</v>
      </c>
      <c r="C10" s="28">
        <v>88</v>
      </c>
      <c r="D10" s="28">
        <v>51</v>
      </c>
      <c r="E10" s="44">
        <f t="shared" si="1"/>
        <v>62</v>
      </c>
      <c r="F10" s="28">
        <v>30</v>
      </c>
      <c r="G10" s="36">
        <v>32</v>
      </c>
      <c r="H10" s="61" t="s">
        <v>6</v>
      </c>
      <c r="I10" s="27">
        <f t="shared" si="5"/>
        <v>137</v>
      </c>
      <c r="J10" s="28">
        <v>87</v>
      </c>
      <c r="K10" s="28">
        <v>50</v>
      </c>
      <c r="L10" s="44">
        <f t="shared" si="2"/>
        <v>62</v>
      </c>
      <c r="M10" s="28">
        <v>30</v>
      </c>
      <c r="N10" s="36">
        <v>32</v>
      </c>
      <c r="O10" s="89">
        <f t="shared" si="0"/>
        <v>-1</v>
      </c>
      <c r="P10" s="86">
        <f t="shared" si="0"/>
        <v>-1</v>
      </c>
      <c r="Q10" s="101">
        <f t="shared" si="3"/>
        <v>199</v>
      </c>
    </row>
    <row r="11" spans="1:19" ht="24.95" customHeight="1">
      <c r="A11" s="1" t="s">
        <v>7</v>
      </c>
      <c r="B11" s="27">
        <f t="shared" si="4"/>
        <v>660</v>
      </c>
      <c r="C11" s="28">
        <v>516</v>
      </c>
      <c r="D11" s="28">
        <v>144</v>
      </c>
      <c r="E11" s="44">
        <f t="shared" si="1"/>
        <v>65</v>
      </c>
      <c r="F11" s="28">
        <v>35</v>
      </c>
      <c r="G11" s="36">
        <v>30</v>
      </c>
      <c r="H11" s="61" t="s">
        <v>7</v>
      </c>
      <c r="I11" s="27">
        <f t="shared" si="5"/>
        <v>660</v>
      </c>
      <c r="J11" s="28">
        <v>511</v>
      </c>
      <c r="K11" s="28">
        <v>149</v>
      </c>
      <c r="L11" s="44">
        <f t="shared" si="2"/>
        <v>64</v>
      </c>
      <c r="M11" s="28">
        <v>33</v>
      </c>
      <c r="N11" s="36">
        <v>31</v>
      </c>
      <c r="O11" s="89">
        <f t="shared" si="0"/>
        <v>-5</v>
      </c>
      <c r="P11" s="86">
        <f t="shared" si="0"/>
        <v>5</v>
      </c>
      <c r="Q11" s="101">
        <f t="shared" si="3"/>
        <v>724</v>
      </c>
    </row>
    <row r="12" spans="1:19" ht="24.95" customHeight="1">
      <c r="A12" s="1" t="s">
        <v>8</v>
      </c>
      <c r="B12" s="27">
        <f t="shared" si="4"/>
        <v>2955</v>
      </c>
      <c r="C12" s="28">
        <v>2731</v>
      </c>
      <c r="D12" s="28">
        <v>224</v>
      </c>
      <c r="E12" s="44">
        <f t="shared" si="1"/>
        <v>295</v>
      </c>
      <c r="F12" s="28">
        <v>194</v>
      </c>
      <c r="G12" s="36">
        <v>101</v>
      </c>
      <c r="H12" s="61" t="s">
        <v>8</v>
      </c>
      <c r="I12" s="27">
        <f t="shared" si="5"/>
        <v>2954</v>
      </c>
      <c r="J12" s="28">
        <v>2723</v>
      </c>
      <c r="K12" s="28">
        <v>231</v>
      </c>
      <c r="L12" s="44">
        <f t="shared" si="2"/>
        <v>294</v>
      </c>
      <c r="M12" s="28">
        <v>193</v>
      </c>
      <c r="N12" s="36">
        <v>101</v>
      </c>
      <c r="O12" s="89">
        <f t="shared" si="0"/>
        <v>-8</v>
      </c>
      <c r="P12" s="86">
        <f t="shared" si="0"/>
        <v>7</v>
      </c>
      <c r="Q12" s="101">
        <f t="shared" si="3"/>
        <v>3248</v>
      </c>
    </row>
    <row r="13" spans="1:19" ht="24.95" customHeight="1">
      <c r="A13" s="1" t="s">
        <v>9</v>
      </c>
      <c r="B13" s="27">
        <f t="shared" si="4"/>
        <v>1616</v>
      </c>
      <c r="C13" s="28">
        <v>1292</v>
      </c>
      <c r="D13" s="28">
        <v>324</v>
      </c>
      <c r="E13" s="44">
        <f t="shared" si="1"/>
        <v>359</v>
      </c>
      <c r="F13" s="28">
        <v>208</v>
      </c>
      <c r="G13" s="36">
        <v>151</v>
      </c>
      <c r="H13" s="61" t="s">
        <v>9</v>
      </c>
      <c r="I13" s="27">
        <f t="shared" si="5"/>
        <v>1627</v>
      </c>
      <c r="J13" s="28">
        <v>1305</v>
      </c>
      <c r="K13" s="28">
        <v>322</v>
      </c>
      <c r="L13" s="44">
        <f t="shared" si="2"/>
        <v>356</v>
      </c>
      <c r="M13" s="28">
        <v>208</v>
      </c>
      <c r="N13" s="36">
        <v>148</v>
      </c>
      <c r="O13" s="89">
        <f t="shared" si="0"/>
        <v>13</v>
      </c>
      <c r="P13" s="86">
        <f t="shared" si="0"/>
        <v>-2</v>
      </c>
      <c r="Q13" s="101">
        <f t="shared" si="3"/>
        <v>1983</v>
      </c>
    </row>
    <row r="14" spans="1:19" ht="24.95" customHeight="1">
      <c r="A14" s="1" t="s">
        <v>10</v>
      </c>
      <c r="B14" s="27">
        <f t="shared" si="4"/>
        <v>1556</v>
      </c>
      <c r="C14" s="28">
        <v>1366</v>
      </c>
      <c r="D14" s="28">
        <v>190</v>
      </c>
      <c r="E14" s="44">
        <f t="shared" si="1"/>
        <v>136</v>
      </c>
      <c r="F14" s="28">
        <v>84</v>
      </c>
      <c r="G14" s="36">
        <v>52</v>
      </c>
      <c r="H14" s="61" t="s">
        <v>10</v>
      </c>
      <c r="I14" s="27">
        <f t="shared" si="5"/>
        <v>1560</v>
      </c>
      <c r="J14" s="28">
        <v>1372</v>
      </c>
      <c r="K14" s="28">
        <v>188</v>
      </c>
      <c r="L14" s="44">
        <f t="shared" si="2"/>
        <v>136</v>
      </c>
      <c r="M14" s="28">
        <v>84</v>
      </c>
      <c r="N14" s="36">
        <v>52</v>
      </c>
      <c r="O14" s="89">
        <f t="shared" si="0"/>
        <v>6</v>
      </c>
      <c r="P14" s="86">
        <f t="shared" si="0"/>
        <v>-2</v>
      </c>
      <c r="Q14" s="101">
        <f t="shared" si="3"/>
        <v>1696</v>
      </c>
    </row>
    <row r="15" spans="1:19" ht="24.95" customHeight="1">
      <c r="A15" s="1" t="s">
        <v>11</v>
      </c>
      <c r="B15" s="27">
        <f t="shared" si="4"/>
        <v>4868</v>
      </c>
      <c r="C15" s="28">
        <v>4149</v>
      </c>
      <c r="D15" s="28">
        <v>719</v>
      </c>
      <c r="E15" s="44">
        <f t="shared" si="1"/>
        <v>409</v>
      </c>
      <c r="F15" s="28">
        <v>271</v>
      </c>
      <c r="G15" s="36">
        <v>138</v>
      </c>
      <c r="H15" s="61" t="s">
        <v>11</v>
      </c>
      <c r="I15" s="27">
        <f t="shared" si="5"/>
        <v>4911</v>
      </c>
      <c r="J15" s="28">
        <v>4170</v>
      </c>
      <c r="K15" s="28">
        <v>741</v>
      </c>
      <c r="L15" s="44">
        <f t="shared" si="2"/>
        <v>402</v>
      </c>
      <c r="M15" s="28">
        <v>264</v>
      </c>
      <c r="N15" s="36">
        <v>138</v>
      </c>
      <c r="O15" s="89">
        <f t="shared" si="0"/>
        <v>21</v>
      </c>
      <c r="P15" s="86">
        <f t="shared" si="0"/>
        <v>22</v>
      </c>
      <c r="Q15" s="101">
        <f t="shared" si="3"/>
        <v>5313</v>
      </c>
    </row>
    <row r="16" spans="1:19" ht="24.95" customHeight="1">
      <c r="A16" s="1" t="s">
        <v>12</v>
      </c>
      <c r="B16" s="27">
        <f t="shared" si="4"/>
        <v>4510</v>
      </c>
      <c r="C16" s="28">
        <v>3927</v>
      </c>
      <c r="D16" s="28">
        <v>583</v>
      </c>
      <c r="E16" s="44">
        <f t="shared" si="1"/>
        <v>585</v>
      </c>
      <c r="F16" s="28">
        <v>375</v>
      </c>
      <c r="G16" s="36">
        <v>210</v>
      </c>
      <c r="H16" s="61" t="s">
        <v>12</v>
      </c>
      <c r="I16" s="27">
        <f t="shared" si="5"/>
        <v>4536</v>
      </c>
      <c r="J16" s="28">
        <v>3944</v>
      </c>
      <c r="K16" s="28">
        <v>592</v>
      </c>
      <c r="L16" s="44">
        <f t="shared" si="2"/>
        <v>588</v>
      </c>
      <c r="M16" s="28">
        <v>378</v>
      </c>
      <c r="N16" s="36">
        <v>210</v>
      </c>
      <c r="O16" s="89">
        <f t="shared" si="0"/>
        <v>17</v>
      </c>
      <c r="P16" s="86">
        <f t="shared" si="0"/>
        <v>9</v>
      </c>
      <c r="Q16" s="101">
        <f t="shared" si="3"/>
        <v>5124</v>
      </c>
    </row>
    <row r="17" spans="1:18" ht="24.95" customHeight="1">
      <c r="A17" s="1" t="s">
        <v>13</v>
      </c>
      <c r="B17" s="27">
        <f t="shared" si="4"/>
        <v>2505</v>
      </c>
      <c r="C17" s="28">
        <v>2268</v>
      </c>
      <c r="D17" s="28">
        <v>237</v>
      </c>
      <c r="E17" s="44">
        <f t="shared" si="1"/>
        <v>125</v>
      </c>
      <c r="F17" s="28">
        <v>96</v>
      </c>
      <c r="G17" s="36">
        <v>29</v>
      </c>
      <c r="H17" s="61" t="s">
        <v>13</v>
      </c>
      <c r="I17" s="27">
        <f t="shared" si="5"/>
        <v>2520</v>
      </c>
      <c r="J17" s="28">
        <v>2279</v>
      </c>
      <c r="K17" s="28">
        <v>241</v>
      </c>
      <c r="L17" s="44">
        <f t="shared" si="2"/>
        <v>126</v>
      </c>
      <c r="M17" s="28">
        <v>97</v>
      </c>
      <c r="N17" s="36">
        <v>29</v>
      </c>
      <c r="O17" s="89">
        <f t="shared" si="0"/>
        <v>11</v>
      </c>
      <c r="P17" s="86">
        <f t="shared" si="0"/>
        <v>4</v>
      </c>
      <c r="Q17" s="101">
        <f t="shared" si="3"/>
        <v>2646</v>
      </c>
    </row>
    <row r="18" spans="1:18" ht="24.95" customHeight="1">
      <c r="A18" s="1" t="s">
        <v>116</v>
      </c>
      <c r="B18" s="27">
        <f t="shared" si="4"/>
        <v>190</v>
      </c>
      <c r="C18" s="28">
        <v>79</v>
      </c>
      <c r="D18" s="28">
        <v>111</v>
      </c>
      <c r="E18" s="44">
        <f t="shared" si="1"/>
        <v>92</v>
      </c>
      <c r="F18" s="28">
        <v>38</v>
      </c>
      <c r="G18" s="36">
        <v>54</v>
      </c>
      <c r="H18" s="61" t="s">
        <v>116</v>
      </c>
      <c r="I18" s="27">
        <f t="shared" si="5"/>
        <v>193</v>
      </c>
      <c r="J18" s="28">
        <v>80</v>
      </c>
      <c r="K18" s="28">
        <v>113</v>
      </c>
      <c r="L18" s="44">
        <f t="shared" si="2"/>
        <v>95</v>
      </c>
      <c r="M18" s="28">
        <v>40</v>
      </c>
      <c r="N18" s="36">
        <v>55</v>
      </c>
      <c r="O18" s="89">
        <f t="shared" si="0"/>
        <v>1</v>
      </c>
      <c r="P18" s="86">
        <f t="shared" si="0"/>
        <v>2</v>
      </c>
      <c r="Q18" s="101">
        <f t="shared" si="3"/>
        <v>288</v>
      </c>
    </row>
    <row r="19" spans="1:18" ht="24.95" customHeight="1">
      <c r="A19" s="1" t="s">
        <v>14</v>
      </c>
      <c r="B19" s="27">
        <f t="shared" si="4"/>
        <v>2856</v>
      </c>
      <c r="C19" s="28">
        <v>2333</v>
      </c>
      <c r="D19" s="28">
        <v>523</v>
      </c>
      <c r="E19" s="44">
        <f t="shared" si="1"/>
        <v>140</v>
      </c>
      <c r="F19" s="28">
        <v>83</v>
      </c>
      <c r="G19" s="36">
        <v>57</v>
      </c>
      <c r="H19" s="61" t="s">
        <v>14</v>
      </c>
      <c r="I19" s="27">
        <f t="shared" si="5"/>
        <v>2831</v>
      </c>
      <c r="J19" s="28">
        <v>2316</v>
      </c>
      <c r="K19" s="28">
        <v>515</v>
      </c>
      <c r="L19" s="44">
        <f t="shared" si="2"/>
        <v>134</v>
      </c>
      <c r="M19" s="28">
        <v>82</v>
      </c>
      <c r="N19" s="36">
        <v>52</v>
      </c>
      <c r="O19" s="89">
        <f t="shared" si="0"/>
        <v>-17</v>
      </c>
      <c r="P19" s="86">
        <f t="shared" si="0"/>
        <v>-8</v>
      </c>
      <c r="Q19" s="101">
        <f t="shared" si="3"/>
        <v>2965</v>
      </c>
      <c r="R19" s="21"/>
    </row>
    <row r="20" spans="1:18" ht="24.95" customHeight="1">
      <c r="A20" s="1" t="s">
        <v>17</v>
      </c>
      <c r="B20" s="27">
        <f t="shared" si="4"/>
        <v>1076</v>
      </c>
      <c r="C20" s="28">
        <v>541</v>
      </c>
      <c r="D20" s="28">
        <v>535</v>
      </c>
      <c r="E20" s="44">
        <f t="shared" si="1"/>
        <v>592</v>
      </c>
      <c r="F20" s="28">
        <v>312</v>
      </c>
      <c r="G20" s="36">
        <v>280</v>
      </c>
      <c r="H20" s="61" t="s">
        <v>17</v>
      </c>
      <c r="I20" s="27">
        <f t="shared" si="5"/>
        <v>1085</v>
      </c>
      <c r="J20" s="28">
        <v>545</v>
      </c>
      <c r="K20" s="28">
        <v>540</v>
      </c>
      <c r="L20" s="44">
        <f t="shared" si="2"/>
        <v>592</v>
      </c>
      <c r="M20" s="28">
        <v>309</v>
      </c>
      <c r="N20" s="36">
        <v>283</v>
      </c>
      <c r="O20" s="89">
        <f t="shared" si="0"/>
        <v>4</v>
      </c>
      <c r="P20" s="86">
        <f t="shared" si="0"/>
        <v>5</v>
      </c>
      <c r="Q20" s="101">
        <f t="shared" si="3"/>
        <v>1677</v>
      </c>
    </row>
    <row r="21" spans="1:18" ht="24.95" customHeight="1">
      <c r="A21" s="1" t="s">
        <v>18</v>
      </c>
      <c r="B21" s="27">
        <f t="shared" si="4"/>
        <v>483</v>
      </c>
      <c r="C21" s="28">
        <v>209</v>
      </c>
      <c r="D21" s="28">
        <v>274</v>
      </c>
      <c r="E21" s="44">
        <f t="shared" si="1"/>
        <v>300</v>
      </c>
      <c r="F21" s="28">
        <v>133</v>
      </c>
      <c r="G21" s="36">
        <v>167</v>
      </c>
      <c r="H21" s="61" t="s">
        <v>18</v>
      </c>
      <c r="I21" s="27">
        <f t="shared" si="5"/>
        <v>482</v>
      </c>
      <c r="J21" s="28">
        <v>208</v>
      </c>
      <c r="K21" s="28">
        <v>274</v>
      </c>
      <c r="L21" s="44">
        <f t="shared" si="2"/>
        <v>299</v>
      </c>
      <c r="M21" s="28">
        <v>133</v>
      </c>
      <c r="N21" s="36">
        <v>166</v>
      </c>
      <c r="O21" s="89">
        <f t="shared" si="0"/>
        <v>-1</v>
      </c>
      <c r="P21" s="86">
        <f t="shared" si="0"/>
        <v>0</v>
      </c>
      <c r="Q21" s="101">
        <f t="shared" si="3"/>
        <v>781</v>
      </c>
    </row>
    <row r="22" spans="1:18" ht="24.95" customHeight="1">
      <c r="A22" s="1" t="s">
        <v>19</v>
      </c>
      <c r="B22" s="27">
        <f t="shared" si="4"/>
        <v>208</v>
      </c>
      <c r="C22" s="28">
        <v>86</v>
      </c>
      <c r="D22" s="28">
        <v>122</v>
      </c>
      <c r="E22" s="44">
        <f t="shared" si="1"/>
        <v>130</v>
      </c>
      <c r="F22" s="28">
        <v>57</v>
      </c>
      <c r="G22" s="36">
        <v>73</v>
      </c>
      <c r="H22" s="61" t="s">
        <v>19</v>
      </c>
      <c r="I22" s="27">
        <f t="shared" si="5"/>
        <v>210</v>
      </c>
      <c r="J22" s="28">
        <v>87</v>
      </c>
      <c r="K22" s="28">
        <v>123</v>
      </c>
      <c r="L22" s="44">
        <f t="shared" si="2"/>
        <v>137</v>
      </c>
      <c r="M22" s="28">
        <v>63</v>
      </c>
      <c r="N22" s="36">
        <v>74</v>
      </c>
      <c r="O22" s="89">
        <f t="shared" si="0"/>
        <v>1</v>
      </c>
      <c r="P22" s="86">
        <f t="shared" si="0"/>
        <v>1</v>
      </c>
      <c r="Q22" s="101">
        <f t="shared" si="3"/>
        <v>347</v>
      </c>
    </row>
    <row r="23" spans="1:18" ht="24.95" customHeight="1">
      <c r="A23" s="1" t="s">
        <v>20</v>
      </c>
      <c r="B23" s="27">
        <f t="shared" si="4"/>
        <v>293</v>
      </c>
      <c r="C23" s="28">
        <v>169</v>
      </c>
      <c r="D23" s="28">
        <v>124</v>
      </c>
      <c r="E23" s="44">
        <f t="shared" si="1"/>
        <v>84</v>
      </c>
      <c r="F23" s="28">
        <v>39</v>
      </c>
      <c r="G23" s="36">
        <v>45</v>
      </c>
      <c r="H23" s="61" t="s">
        <v>20</v>
      </c>
      <c r="I23" s="27">
        <f t="shared" si="5"/>
        <v>290</v>
      </c>
      <c r="J23" s="28">
        <v>165</v>
      </c>
      <c r="K23" s="28">
        <v>125</v>
      </c>
      <c r="L23" s="44">
        <f t="shared" si="2"/>
        <v>85</v>
      </c>
      <c r="M23" s="28">
        <v>40</v>
      </c>
      <c r="N23" s="36">
        <v>45</v>
      </c>
      <c r="O23" s="89">
        <f t="shared" si="0"/>
        <v>-4</v>
      </c>
      <c r="P23" s="86">
        <f t="shared" si="0"/>
        <v>1</v>
      </c>
      <c r="Q23" s="101">
        <f t="shared" si="3"/>
        <v>375</v>
      </c>
    </row>
    <row r="24" spans="1:18" ht="24.95" customHeight="1">
      <c r="A24" s="1" t="s">
        <v>21</v>
      </c>
      <c r="B24" s="27">
        <f t="shared" si="4"/>
        <v>283</v>
      </c>
      <c r="C24" s="28">
        <v>145</v>
      </c>
      <c r="D24" s="28">
        <v>138</v>
      </c>
      <c r="E24" s="44">
        <f t="shared" si="1"/>
        <v>91</v>
      </c>
      <c r="F24" s="28">
        <v>38</v>
      </c>
      <c r="G24" s="36">
        <v>53</v>
      </c>
      <c r="H24" s="61" t="s">
        <v>21</v>
      </c>
      <c r="I24" s="27">
        <f t="shared" si="5"/>
        <v>279</v>
      </c>
      <c r="J24" s="28">
        <v>142</v>
      </c>
      <c r="K24" s="28">
        <v>137</v>
      </c>
      <c r="L24" s="44">
        <f t="shared" si="2"/>
        <v>93</v>
      </c>
      <c r="M24" s="28">
        <v>40</v>
      </c>
      <c r="N24" s="36">
        <v>53</v>
      </c>
      <c r="O24" s="89">
        <f>J24-C24</f>
        <v>-3</v>
      </c>
      <c r="P24" s="86">
        <f t="shared" si="0"/>
        <v>-1</v>
      </c>
      <c r="Q24" s="101">
        <f t="shared" si="3"/>
        <v>372</v>
      </c>
    </row>
    <row r="25" spans="1:18" ht="24.95" customHeight="1">
      <c r="A25" s="1" t="s">
        <v>22</v>
      </c>
      <c r="B25" s="27">
        <f t="shared" si="4"/>
        <v>844</v>
      </c>
      <c r="C25" s="28">
        <v>524</v>
      </c>
      <c r="D25" s="28">
        <v>320</v>
      </c>
      <c r="E25" s="44">
        <f t="shared" si="1"/>
        <v>226</v>
      </c>
      <c r="F25" s="28">
        <v>108</v>
      </c>
      <c r="G25" s="36">
        <v>118</v>
      </c>
      <c r="H25" s="61" t="s">
        <v>22</v>
      </c>
      <c r="I25" s="27">
        <f t="shared" si="5"/>
        <v>851</v>
      </c>
      <c r="J25" s="28">
        <v>528</v>
      </c>
      <c r="K25" s="28">
        <v>323</v>
      </c>
      <c r="L25" s="44">
        <f t="shared" si="2"/>
        <v>226</v>
      </c>
      <c r="M25" s="28">
        <v>107</v>
      </c>
      <c r="N25" s="36">
        <v>119</v>
      </c>
      <c r="O25" s="89">
        <f t="shared" si="0"/>
        <v>4</v>
      </c>
      <c r="P25" s="86">
        <f t="shared" si="0"/>
        <v>3</v>
      </c>
      <c r="Q25" s="101">
        <f t="shared" si="3"/>
        <v>1077</v>
      </c>
    </row>
    <row r="26" spans="1:18" ht="24.95" customHeight="1">
      <c r="A26" s="1" t="s">
        <v>23</v>
      </c>
      <c r="B26" s="27">
        <f t="shared" si="4"/>
        <v>724</v>
      </c>
      <c r="C26" s="28">
        <v>380</v>
      </c>
      <c r="D26" s="28">
        <v>344</v>
      </c>
      <c r="E26" s="44">
        <f t="shared" si="1"/>
        <v>185</v>
      </c>
      <c r="F26" s="28">
        <v>85</v>
      </c>
      <c r="G26" s="36">
        <v>100</v>
      </c>
      <c r="H26" s="61" t="s">
        <v>23</v>
      </c>
      <c r="I26" s="27">
        <f t="shared" si="5"/>
        <v>726</v>
      </c>
      <c r="J26" s="28">
        <v>384</v>
      </c>
      <c r="K26" s="28">
        <v>342</v>
      </c>
      <c r="L26" s="44">
        <f t="shared" si="2"/>
        <v>186</v>
      </c>
      <c r="M26" s="28">
        <v>87</v>
      </c>
      <c r="N26" s="36">
        <v>99</v>
      </c>
      <c r="O26" s="89">
        <f t="shared" si="0"/>
        <v>4</v>
      </c>
      <c r="P26" s="86">
        <f t="shared" si="0"/>
        <v>-2</v>
      </c>
      <c r="Q26" s="101">
        <f t="shared" si="3"/>
        <v>912</v>
      </c>
    </row>
    <row r="27" spans="1:18" ht="24.95" customHeight="1">
      <c r="A27" s="1" t="s">
        <v>24</v>
      </c>
      <c r="B27" s="27">
        <f t="shared" si="4"/>
        <v>205</v>
      </c>
      <c r="C27" s="28">
        <v>75</v>
      </c>
      <c r="D27" s="28">
        <v>130</v>
      </c>
      <c r="E27" s="44">
        <f t="shared" si="1"/>
        <v>76</v>
      </c>
      <c r="F27" s="28">
        <v>32</v>
      </c>
      <c r="G27" s="36">
        <v>44</v>
      </c>
      <c r="H27" s="61" t="s">
        <v>24</v>
      </c>
      <c r="I27" s="27">
        <f t="shared" si="5"/>
        <v>203</v>
      </c>
      <c r="J27" s="28">
        <v>76</v>
      </c>
      <c r="K27" s="28">
        <v>127</v>
      </c>
      <c r="L27" s="44">
        <f t="shared" si="2"/>
        <v>71</v>
      </c>
      <c r="M27" s="28">
        <v>29</v>
      </c>
      <c r="N27" s="36">
        <v>42</v>
      </c>
      <c r="O27" s="89">
        <f t="shared" si="0"/>
        <v>1</v>
      </c>
      <c r="P27" s="86">
        <f t="shared" si="0"/>
        <v>-3</v>
      </c>
      <c r="Q27" s="101">
        <f t="shared" si="3"/>
        <v>274</v>
      </c>
    </row>
    <row r="28" spans="1:18" ht="24.95" customHeight="1">
      <c r="A28" s="1" t="s">
        <v>25</v>
      </c>
      <c r="B28" s="27">
        <f t="shared" si="4"/>
        <v>243</v>
      </c>
      <c r="C28" s="28">
        <v>77</v>
      </c>
      <c r="D28" s="28">
        <v>166</v>
      </c>
      <c r="E28" s="44">
        <f t="shared" si="1"/>
        <v>90</v>
      </c>
      <c r="F28" s="28">
        <v>35</v>
      </c>
      <c r="G28" s="36">
        <v>55</v>
      </c>
      <c r="H28" s="61" t="s">
        <v>25</v>
      </c>
      <c r="I28" s="27">
        <f t="shared" si="5"/>
        <v>238</v>
      </c>
      <c r="J28" s="28">
        <v>76</v>
      </c>
      <c r="K28" s="28">
        <v>162</v>
      </c>
      <c r="L28" s="44">
        <f t="shared" si="2"/>
        <v>91</v>
      </c>
      <c r="M28" s="28">
        <v>34</v>
      </c>
      <c r="N28" s="36">
        <v>57</v>
      </c>
      <c r="O28" s="89">
        <f t="shared" si="0"/>
        <v>-1</v>
      </c>
      <c r="P28" s="86">
        <f t="shared" si="0"/>
        <v>-4</v>
      </c>
      <c r="Q28" s="101">
        <f t="shared" si="3"/>
        <v>329</v>
      </c>
    </row>
    <row r="29" spans="1:18" ht="24.95" customHeight="1">
      <c r="A29" s="1" t="s">
        <v>67</v>
      </c>
      <c r="B29" s="27">
        <f t="shared" si="4"/>
        <v>143</v>
      </c>
      <c r="C29" s="28">
        <v>62</v>
      </c>
      <c r="D29" s="28">
        <v>81</v>
      </c>
      <c r="E29" s="44">
        <f t="shared" si="1"/>
        <v>120</v>
      </c>
      <c r="F29" s="28">
        <v>51</v>
      </c>
      <c r="G29" s="36">
        <v>69</v>
      </c>
      <c r="H29" s="61" t="s">
        <v>67</v>
      </c>
      <c r="I29" s="27">
        <f t="shared" si="5"/>
        <v>143</v>
      </c>
      <c r="J29" s="28">
        <v>61</v>
      </c>
      <c r="K29" s="28">
        <v>82</v>
      </c>
      <c r="L29" s="44">
        <f t="shared" si="2"/>
        <v>121</v>
      </c>
      <c r="M29" s="28">
        <v>52</v>
      </c>
      <c r="N29" s="36">
        <v>69</v>
      </c>
      <c r="O29" s="89">
        <f t="shared" si="0"/>
        <v>-1</v>
      </c>
      <c r="P29" s="86">
        <f t="shared" si="0"/>
        <v>1</v>
      </c>
      <c r="Q29" s="101">
        <f t="shared" si="3"/>
        <v>264</v>
      </c>
    </row>
    <row r="30" spans="1:18" ht="27" customHeight="1">
      <c r="A30" s="1" t="s">
        <v>118</v>
      </c>
      <c r="B30" s="27">
        <f t="shared" si="4"/>
        <v>470</v>
      </c>
      <c r="C30" s="28">
        <v>217</v>
      </c>
      <c r="D30" s="28">
        <v>253</v>
      </c>
      <c r="E30" s="44">
        <f t="shared" si="1"/>
        <v>130</v>
      </c>
      <c r="F30" s="28">
        <v>50</v>
      </c>
      <c r="G30" s="36">
        <v>80</v>
      </c>
      <c r="H30" s="62" t="s">
        <v>114</v>
      </c>
      <c r="I30" s="27">
        <f t="shared" si="5"/>
        <v>469</v>
      </c>
      <c r="J30" s="28">
        <v>216</v>
      </c>
      <c r="K30" s="28">
        <v>253</v>
      </c>
      <c r="L30" s="44">
        <f t="shared" si="2"/>
        <v>131</v>
      </c>
      <c r="M30" s="28">
        <v>51</v>
      </c>
      <c r="N30" s="36">
        <v>80</v>
      </c>
      <c r="O30" s="89">
        <f t="shared" si="0"/>
        <v>-1</v>
      </c>
      <c r="P30" s="86">
        <f t="shared" si="0"/>
        <v>0</v>
      </c>
      <c r="Q30" s="101">
        <f t="shared" si="3"/>
        <v>600</v>
      </c>
    </row>
    <row r="31" spans="1:18" ht="27" customHeight="1">
      <c r="A31" s="1" t="s">
        <v>119</v>
      </c>
      <c r="B31" s="27">
        <f t="shared" si="4"/>
        <v>649</v>
      </c>
      <c r="C31" s="28">
        <v>412</v>
      </c>
      <c r="D31" s="28">
        <v>237</v>
      </c>
      <c r="E31" s="44">
        <f t="shared" si="1"/>
        <v>159</v>
      </c>
      <c r="F31" s="28">
        <v>81</v>
      </c>
      <c r="G31" s="36">
        <v>78</v>
      </c>
      <c r="H31" s="62" t="s">
        <v>115</v>
      </c>
      <c r="I31" s="27">
        <f t="shared" si="5"/>
        <v>656</v>
      </c>
      <c r="J31" s="28">
        <v>412</v>
      </c>
      <c r="K31" s="28">
        <v>244</v>
      </c>
      <c r="L31" s="44">
        <f t="shared" si="2"/>
        <v>157</v>
      </c>
      <c r="M31" s="28">
        <v>78</v>
      </c>
      <c r="N31" s="36">
        <v>79</v>
      </c>
      <c r="O31" s="89">
        <f t="shared" si="0"/>
        <v>0</v>
      </c>
      <c r="P31" s="86">
        <f t="shared" si="0"/>
        <v>7</v>
      </c>
      <c r="Q31" s="101">
        <f t="shared" si="3"/>
        <v>813</v>
      </c>
    </row>
    <row r="32" spans="1:18" ht="27" customHeight="1">
      <c r="A32" s="1" t="s">
        <v>142</v>
      </c>
      <c r="B32" s="27">
        <f t="shared" si="4"/>
        <v>433</v>
      </c>
      <c r="C32" s="28">
        <v>125</v>
      </c>
      <c r="D32" s="28">
        <v>308</v>
      </c>
      <c r="E32" s="44">
        <f t="shared" si="1"/>
        <v>208</v>
      </c>
      <c r="F32" s="28">
        <v>79</v>
      </c>
      <c r="G32" s="36">
        <v>129</v>
      </c>
      <c r="H32" s="62" t="s">
        <v>142</v>
      </c>
      <c r="I32" s="27">
        <f t="shared" si="5"/>
        <v>428</v>
      </c>
      <c r="J32" s="28">
        <v>126</v>
      </c>
      <c r="K32" s="28">
        <v>302</v>
      </c>
      <c r="L32" s="44">
        <f t="shared" si="2"/>
        <v>209</v>
      </c>
      <c r="M32" s="28">
        <v>80</v>
      </c>
      <c r="N32" s="36">
        <v>129</v>
      </c>
      <c r="O32" s="89">
        <f t="shared" si="0"/>
        <v>1</v>
      </c>
      <c r="P32" s="86">
        <f t="shared" si="0"/>
        <v>-6</v>
      </c>
      <c r="Q32" s="101">
        <f t="shared" si="3"/>
        <v>637</v>
      </c>
    </row>
    <row r="33" spans="1:17" ht="27" customHeight="1">
      <c r="A33" s="28" t="s">
        <v>146</v>
      </c>
      <c r="B33" s="27">
        <f t="shared" si="4"/>
        <v>175</v>
      </c>
      <c r="C33" s="28">
        <v>56</v>
      </c>
      <c r="D33" s="28">
        <v>119</v>
      </c>
      <c r="E33" s="44">
        <f t="shared" si="1"/>
        <v>60</v>
      </c>
      <c r="F33" s="28">
        <v>23</v>
      </c>
      <c r="G33" s="36">
        <v>37</v>
      </c>
      <c r="H33" s="62" t="s">
        <v>146</v>
      </c>
      <c r="I33" s="27">
        <f t="shared" si="5"/>
        <v>181</v>
      </c>
      <c r="J33" s="28">
        <v>60</v>
      </c>
      <c r="K33" s="28">
        <v>121</v>
      </c>
      <c r="L33" s="44">
        <f t="shared" si="2"/>
        <v>62</v>
      </c>
      <c r="M33" s="28">
        <v>24</v>
      </c>
      <c r="N33" s="36">
        <v>38</v>
      </c>
      <c r="O33" s="89">
        <f t="shared" si="0"/>
        <v>4</v>
      </c>
      <c r="P33" s="86">
        <f t="shared" si="0"/>
        <v>2</v>
      </c>
      <c r="Q33" s="101">
        <f t="shared" si="3"/>
        <v>243</v>
      </c>
    </row>
    <row r="34" spans="1:17" ht="27" customHeight="1" thickBot="1">
      <c r="A34" s="28" t="s">
        <v>206</v>
      </c>
      <c r="B34" s="64">
        <f t="shared" si="4"/>
        <v>55</v>
      </c>
      <c r="C34" s="38">
        <v>14</v>
      </c>
      <c r="D34" s="38">
        <v>41</v>
      </c>
      <c r="E34" s="103">
        <f t="shared" si="1"/>
        <v>28</v>
      </c>
      <c r="F34" s="114">
        <v>9</v>
      </c>
      <c r="G34" s="116">
        <v>19</v>
      </c>
      <c r="H34" s="117" t="s">
        <v>206</v>
      </c>
      <c r="I34" s="64">
        <f t="shared" si="5"/>
        <v>67</v>
      </c>
      <c r="J34" s="38">
        <v>18</v>
      </c>
      <c r="K34" s="38">
        <v>49</v>
      </c>
      <c r="L34" s="103">
        <f t="shared" si="2"/>
        <v>30</v>
      </c>
      <c r="M34" s="114">
        <v>9</v>
      </c>
      <c r="N34" s="116">
        <v>21</v>
      </c>
      <c r="O34" s="89">
        <f t="shared" ref="O34:P34" si="6">J34-C34</f>
        <v>4</v>
      </c>
      <c r="P34" s="86">
        <f t="shared" si="6"/>
        <v>8</v>
      </c>
      <c r="Q34" s="101">
        <f t="shared" si="3"/>
        <v>97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100-000000000000}">
  <dimension ref="A1:S35"/>
  <sheetViews>
    <sheetView workbookViewId="0">
      <selection activeCell="N35" sqref="N3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217</v>
      </c>
      <c r="C3" s="200"/>
      <c r="D3" s="200"/>
      <c r="E3" s="200"/>
      <c r="F3" s="200"/>
      <c r="G3" s="172"/>
      <c r="H3" s="187" t="s">
        <v>27</v>
      </c>
      <c r="I3" s="191" t="s">
        <v>218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28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48265</v>
      </c>
      <c r="C5" s="44">
        <f>SUM(C6:C34)</f>
        <v>35230</v>
      </c>
      <c r="D5" s="44">
        <f>SUM(D6:D34)</f>
        <v>13035</v>
      </c>
      <c r="E5" s="44">
        <f>SUM(F5:G5)</f>
        <v>14080</v>
      </c>
      <c r="F5" s="44">
        <f>SUM(F6:F34)</f>
        <v>7356</v>
      </c>
      <c r="G5" s="45">
        <f>SUM(G6:G34)</f>
        <v>6724</v>
      </c>
      <c r="H5" s="59" t="s">
        <v>26</v>
      </c>
      <c r="I5" s="27">
        <f>SUM(J5:K5)</f>
        <v>48858</v>
      </c>
      <c r="J5" s="44">
        <f>SUM(J6:J34)</f>
        <v>35593</v>
      </c>
      <c r="K5" s="44">
        <f>SUM(K6:K34)</f>
        <v>13265</v>
      </c>
      <c r="L5" s="44">
        <f>SUM(M5:N5)</f>
        <v>14089</v>
      </c>
      <c r="M5" s="44">
        <f>SUM(M6:M34)</f>
        <v>7326</v>
      </c>
      <c r="N5" s="45">
        <f>SUM(N6:N34)</f>
        <v>6763</v>
      </c>
      <c r="O5" s="33">
        <f>J5-C5</f>
        <v>363</v>
      </c>
      <c r="P5" s="25">
        <f>K5-D5</f>
        <v>230</v>
      </c>
      <c r="Q5" s="100">
        <f>I5+L5</f>
        <v>62947</v>
      </c>
      <c r="R5" s="67"/>
      <c r="S5" s="67"/>
    </row>
    <row r="6" spans="1:19" ht="24.95" customHeight="1">
      <c r="A6" s="1" t="s">
        <v>3</v>
      </c>
      <c r="B6" s="27">
        <f>SUM(C6:D6)</f>
        <v>2713</v>
      </c>
      <c r="C6" s="28">
        <v>1624</v>
      </c>
      <c r="D6" s="28">
        <v>1089</v>
      </c>
      <c r="E6" s="44">
        <f>SUM(F6:G6)</f>
        <v>642</v>
      </c>
      <c r="F6" s="28">
        <v>299</v>
      </c>
      <c r="G6" s="36">
        <v>343</v>
      </c>
      <c r="H6" s="61" t="s">
        <v>3</v>
      </c>
      <c r="I6" s="27">
        <f>SUM(J6:K6)</f>
        <v>2732</v>
      </c>
      <c r="J6" s="28">
        <v>1635</v>
      </c>
      <c r="K6" s="28">
        <v>1097</v>
      </c>
      <c r="L6" s="44">
        <f>SUM(M6:N6)</f>
        <v>639</v>
      </c>
      <c r="M6" s="28">
        <v>296</v>
      </c>
      <c r="N6" s="36">
        <v>343</v>
      </c>
      <c r="O6" s="89">
        <f t="shared" ref="O6:P33" si="0">J6-C6</f>
        <v>11</v>
      </c>
      <c r="P6" s="86">
        <f t="shared" si="0"/>
        <v>8</v>
      </c>
      <c r="Q6" s="101">
        <f>I6+L6</f>
        <v>3371</v>
      </c>
    </row>
    <row r="7" spans="1:19" ht="24.95" customHeight="1">
      <c r="A7" s="1" t="s">
        <v>4</v>
      </c>
      <c r="B7" s="27">
        <f>SUM(C7:D7)</f>
        <v>3076</v>
      </c>
      <c r="C7" s="28">
        <v>2378</v>
      </c>
      <c r="D7" s="28">
        <v>698</v>
      </c>
      <c r="E7" s="44">
        <f t="shared" ref="E7:E34" si="1">SUM(F7:G7)</f>
        <v>1300</v>
      </c>
      <c r="F7" s="28">
        <v>698</v>
      </c>
      <c r="G7" s="36">
        <v>602</v>
      </c>
      <c r="H7" s="61" t="s">
        <v>4</v>
      </c>
      <c r="I7" s="27">
        <f>SUM(J7:K7)</f>
        <v>3108</v>
      </c>
      <c r="J7" s="28">
        <v>2407</v>
      </c>
      <c r="K7" s="28">
        <v>701</v>
      </c>
      <c r="L7" s="44">
        <f t="shared" ref="L7:L34" si="2">SUM(M7:N7)</f>
        <v>1291</v>
      </c>
      <c r="M7" s="28">
        <v>690</v>
      </c>
      <c r="N7" s="36">
        <v>601</v>
      </c>
      <c r="O7" s="89">
        <f t="shared" si="0"/>
        <v>29</v>
      </c>
      <c r="P7" s="86">
        <f t="shared" si="0"/>
        <v>3</v>
      </c>
      <c r="Q7" s="101">
        <f t="shared" ref="Q7:Q34" si="3">I7+L7</f>
        <v>4399</v>
      </c>
    </row>
    <row r="8" spans="1:19" ht="24.95" customHeight="1">
      <c r="A8" s="1" t="s">
        <v>5</v>
      </c>
      <c r="B8" s="27">
        <f t="shared" ref="B8:B34" si="4">SUM(C8:D8)</f>
        <v>9790</v>
      </c>
      <c r="C8" s="28">
        <v>6295</v>
      </c>
      <c r="D8" s="28">
        <v>3495</v>
      </c>
      <c r="E8" s="44">
        <f t="shared" si="1"/>
        <v>5565</v>
      </c>
      <c r="F8" s="28">
        <v>2857</v>
      </c>
      <c r="G8" s="36">
        <v>2708</v>
      </c>
      <c r="H8" s="61" t="s">
        <v>5</v>
      </c>
      <c r="I8" s="27">
        <f t="shared" ref="I8:I34" si="5">SUM(J8:K8)</f>
        <v>9919</v>
      </c>
      <c r="J8" s="28">
        <v>6383</v>
      </c>
      <c r="K8" s="28">
        <v>3536</v>
      </c>
      <c r="L8" s="44">
        <f t="shared" si="2"/>
        <v>5578</v>
      </c>
      <c r="M8" s="28">
        <v>2858</v>
      </c>
      <c r="N8" s="36">
        <v>2720</v>
      </c>
      <c r="O8" s="89">
        <f t="shared" si="0"/>
        <v>88</v>
      </c>
      <c r="P8" s="86">
        <f t="shared" si="0"/>
        <v>41</v>
      </c>
      <c r="Q8" s="101">
        <f t="shared" si="3"/>
        <v>15497</v>
      </c>
    </row>
    <row r="9" spans="1:19" ht="24.95" customHeight="1">
      <c r="A9" s="1" t="s">
        <v>61</v>
      </c>
      <c r="B9" s="27">
        <f t="shared" si="4"/>
        <v>4449</v>
      </c>
      <c r="C9" s="28">
        <v>3042</v>
      </c>
      <c r="D9" s="28">
        <v>1407</v>
      </c>
      <c r="E9" s="44">
        <f t="shared" si="1"/>
        <v>1826</v>
      </c>
      <c r="F9" s="28">
        <v>957</v>
      </c>
      <c r="G9" s="36">
        <v>869</v>
      </c>
      <c r="H9" s="61" t="s">
        <v>61</v>
      </c>
      <c r="I9" s="27">
        <f t="shared" si="5"/>
        <v>4510</v>
      </c>
      <c r="J9" s="28">
        <v>3071</v>
      </c>
      <c r="K9" s="28">
        <v>1439</v>
      </c>
      <c r="L9" s="44">
        <f t="shared" si="2"/>
        <v>1831</v>
      </c>
      <c r="M9" s="28">
        <v>952</v>
      </c>
      <c r="N9" s="36">
        <v>879</v>
      </c>
      <c r="O9" s="89">
        <f t="shared" si="0"/>
        <v>29</v>
      </c>
      <c r="P9" s="86">
        <f t="shared" si="0"/>
        <v>32</v>
      </c>
      <c r="Q9" s="101">
        <f t="shared" si="3"/>
        <v>6341</v>
      </c>
    </row>
    <row r="10" spans="1:19" ht="24.95" customHeight="1">
      <c r="A10" s="1" t="s">
        <v>6</v>
      </c>
      <c r="B10" s="27">
        <f t="shared" si="4"/>
        <v>137</v>
      </c>
      <c r="C10" s="28">
        <v>87</v>
      </c>
      <c r="D10" s="28">
        <v>50</v>
      </c>
      <c r="E10" s="44">
        <f t="shared" si="1"/>
        <v>62</v>
      </c>
      <c r="F10" s="28">
        <v>30</v>
      </c>
      <c r="G10" s="36">
        <v>32</v>
      </c>
      <c r="H10" s="61" t="s">
        <v>6</v>
      </c>
      <c r="I10" s="27">
        <f t="shared" si="5"/>
        <v>131</v>
      </c>
      <c r="J10" s="28">
        <v>80</v>
      </c>
      <c r="K10" s="28">
        <v>51</v>
      </c>
      <c r="L10" s="44">
        <f t="shared" si="2"/>
        <v>62</v>
      </c>
      <c r="M10" s="28">
        <v>31</v>
      </c>
      <c r="N10" s="36">
        <v>31</v>
      </c>
      <c r="O10" s="89">
        <f t="shared" si="0"/>
        <v>-7</v>
      </c>
      <c r="P10" s="86">
        <f t="shared" si="0"/>
        <v>1</v>
      </c>
      <c r="Q10" s="101">
        <f t="shared" si="3"/>
        <v>193</v>
      </c>
    </row>
    <row r="11" spans="1:19" ht="24.95" customHeight="1">
      <c r="A11" s="1" t="s">
        <v>7</v>
      </c>
      <c r="B11" s="27">
        <f t="shared" si="4"/>
        <v>660</v>
      </c>
      <c r="C11" s="28">
        <v>511</v>
      </c>
      <c r="D11" s="28">
        <v>149</v>
      </c>
      <c r="E11" s="44">
        <f t="shared" si="1"/>
        <v>64</v>
      </c>
      <c r="F11" s="28">
        <v>33</v>
      </c>
      <c r="G11" s="36">
        <v>31</v>
      </c>
      <c r="H11" s="61" t="s">
        <v>7</v>
      </c>
      <c r="I11" s="27">
        <f t="shared" si="5"/>
        <v>669</v>
      </c>
      <c r="J11" s="28">
        <v>520</v>
      </c>
      <c r="K11" s="28">
        <v>149</v>
      </c>
      <c r="L11" s="44">
        <f t="shared" si="2"/>
        <v>63</v>
      </c>
      <c r="M11" s="28">
        <v>32</v>
      </c>
      <c r="N11" s="36">
        <v>31</v>
      </c>
      <c r="O11" s="89">
        <f t="shared" si="0"/>
        <v>9</v>
      </c>
      <c r="P11" s="86">
        <f t="shared" si="0"/>
        <v>0</v>
      </c>
      <c r="Q11" s="101">
        <f t="shared" si="3"/>
        <v>732</v>
      </c>
    </row>
    <row r="12" spans="1:19" ht="24.95" customHeight="1">
      <c r="A12" s="1" t="s">
        <v>8</v>
      </c>
      <c r="B12" s="27">
        <f t="shared" si="4"/>
        <v>2954</v>
      </c>
      <c r="C12" s="28">
        <v>2723</v>
      </c>
      <c r="D12" s="28">
        <v>231</v>
      </c>
      <c r="E12" s="44">
        <f t="shared" si="1"/>
        <v>294</v>
      </c>
      <c r="F12" s="28">
        <v>193</v>
      </c>
      <c r="G12" s="36">
        <v>101</v>
      </c>
      <c r="H12" s="61" t="s">
        <v>8</v>
      </c>
      <c r="I12" s="27">
        <f t="shared" si="5"/>
        <v>2999</v>
      </c>
      <c r="J12" s="28">
        <v>2765</v>
      </c>
      <c r="K12" s="28">
        <v>234</v>
      </c>
      <c r="L12" s="44">
        <f t="shared" si="2"/>
        <v>296</v>
      </c>
      <c r="M12" s="28">
        <v>194</v>
      </c>
      <c r="N12" s="36">
        <v>102</v>
      </c>
      <c r="O12" s="89">
        <f t="shared" si="0"/>
        <v>42</v>
      </c>
      <c r="P12" s="86">
        <f t="shared" si="0"/>
        <v>3</v>
      </c>
      <c r="Q12" s="101">
        <f t="shared" si="3"/>
        <v>3295</v>
      </c>
    </row>
    <row r="13" spans="1:19" ht="24.95" customHeight="1">
      <c r="A13" s="1" t="s">
        <v>9</v>
      </c>
      <c r="B13" s="27">
        <f t="shared" si="4"/>
        <v>1627</v>
      </c>
      <c r="C13" s="28">
        <v>1305</v>
      </c>
      <c r="D13" s="28">
        <v>322</v>
      </c>
      <c r="E13" s="44">
        <f t="shared" si="1"/>
        <v>356</v>
      </c>
      <c r="F13" s="28">
        <v>208</v>
      </c>
      <c r="G13" s="36">
        <v>148</v>
      </c>
      <c r="H13" s="61" t="s">
        <v>9</v>
      </c>
      <c r="I13" s="27">
        <f t="shared" si="5"/>
        <v>1637</v>
      </c>
      <c r="J13" s="28">
        <v>1306</v>
      </c>
      <c r="K13" s="28">
        <v>331</v>
      </c>
      <c r="L13" s="44">
        <f t="shared" si="2"/>
        <v>357</v>
      </c>
      <c r="M13" s="28">
        <v>207</v>
      </c>
      <c r="N13" s="36">
        <v>150</v>
      </c>
      <c r="O13" s="89">
        <f t="shared" si="0"/>
        <v>1</v>
      </c>
      <c r="P13" s="86">
        <f t="shared" si="0"/>
        <v>9</v>
      </c>
      <c r="Q13" s="101">
        <f t="shared" si="3"/>
        <v>1994</v>
      </c>
    </row>
    <row r="14" spans="1:19" ht="24.95" customHeight="1">
      <c r="A14" s="1" t="s">
        <v>10</v>
      </c>
      <c r="B14" s="27">
        <f t="shared" si="4"/>
        <v>1560</v>
      </c>
      <c r="C14" s="28">
        <v>1372</v>
      </c>
      <c r="D14" s="28">
        <v>188</v>
      </c>
      <c r="E14" s="44">
        <f t="shared" si="1"/>
        <v>136</v>
      </c>
      <c r="F14" s="28">
        <v>84</v>
      </c>
      <c r="G14" s="36">
        <v>52</v>
      </c>
      <c r="H14" s="61" t="s">
        <v>10</v>
      </c>
      <c r="I14" s="27">
        <f t="shared" si="5"/>
        <v>1582</v>
      </c>
      <c r="J14" s="28">
        <v>1378</v>
      </c>
      <c r="K14" s="28">
        <v>204</v>
      </c>
      <c r="L14" s="44">
        <f t="shared" si="2"/>
        <v>136</v>
      </c>
      <c r="M14" s="28">
        <v>82</v>
      </c>
      <c r="N14" s="36">
        <v>54</v>
      </c>
      <c r="O14" s="89">
        <f t="shared" si="0"/>
        <v>6</v>
      </c>
      <c r="P14" s="86">
        <f t="shared" si="0"/>
        <v>16</v>
      </c>
      <c r="Q14" s="101">
        <f t="shared" si="3"/>
        <v>1718</v>
      </c>
    </row>
    <row r="15" spans="1:19" ht="24.95" customHeight="1">
      <c r="A15" s="1" t="s">
        <v>11</v>
      </c>
      <c r="B15" s="27">
        <f t="shared" si="4"/>
        <v>4911</v>
      </c>
      <c r="C15" s="28">
        <v>4170</v>
      </c>
      <c r="D15" s="28">
        <v>741</v>
      </c>
      <c r="E15" s="44">
        <f t="shared" si="1"/>
        <v>402</v>
      </c>
      <c r="F15" s="28">
        <v>264</v>
      </c>
      <c r="G15" s="36">
        <v>138</v>
      </c>
      <c r="H15" s="61" t="s">
        <v>11</v>
      </c>
      <c r="I15" s="27">
        <f t="shared" si="5"/>
        <v>4993</v>
      </c>
      <c r="J15" s="28">
        <v>4222</v>
      </c>
      <c r="K15" s="28">
        <v>771</v>
      </c>
      <c r="L15" s="44">
        <f t="shared" si="2"/>
        <v>393</v>
      </c>
      <c r="M15" s="28">
        <v>255</v>
      </c>
      <c r="N15" s="36">
        <v>138</v>
      </c>
      <c r="O15" s="89">
        <f t="shared" si="0"/>
        <v>52</v>
      </c>
      <c r="P15" s="86">
        <f t="shared" si="0"/>
        <v>30</v>
      </c>
      <c r="Q15" s="101">
        <f t="shared" si="3"/>
        <v>5386</v>
      </c>
    </row>
    <row r="16" spans="1:19" ht="24.95" customHeight="1">
      <c r="A16" s="1" t="s">
        <v>12</v>
      </c>
      <c r="B16" s="27">
        <f t="shared" si="4"/>
        <v>4536</v>
      </c>
      <c r="C16" s="28">
        <v>3944</v>
      </c>
      <c r="D16" s="28">
        <v>592</v>
      </c>
      <c r="E16" s="44">
        <f t="shared" si="1"/>
        <v>588</v>
      </c>
      <c r="F16" s="28">
        <v>378</v>
      </c>
      <c r="G16" s="36">
        <v>210</v>
      </c>
      <c r="H16" s="61" t="s">
        <v>12</v>
      </c>
      <c r="I16" s="27">
        <f t="shared" si="5"/>
        <v>4602</v>
      </c>
      <c r="J16" s="28">
        <v>3993</v>
      </c>
      <c r="K16" s="28">
        <v>609</v>
      </c>
      <c r="L16" s="44">
        <f t="shared" si="2"/>
        <v>586</v>
      </c>
      <c r="M16" s="28">
        <v>374</v>
      </c>
      <c r="N16" s="36">
        <v>212</v>
      </c>
      <c r="O16" s="89">
        <f t="shared" si="0"/>
        <v>49</v>
      </c>
      <c r="P16" s="86">
        <f t="shared" si="0"/>
        <v>17</v>
      </c>
      <c r="Q16" s="101">
        <f t="shared" si="3"/>
        <v>5188</v>
      </c>
    </row>
    <row r="17" spans="1:18" ht="24.95" customHeight="1">
      <c r="A17" s="1" t="s">
        <v>13</v>
      </c>
      <c r="B17" s="27">
        <f t="shared" si="4"/>
        <v>2520</v>
      </c>
      <c r="C17" s="28">
        <v>2279</v>
      </c>
      <c r="D17" s="28">
        <v>241</v>
      </c>
      <c r="E17" s="44">
        <f t="shared" si="1"/>
        <v>126</v>
      </c>
      <c r="F17" s="28">
        <v>97</v>
      </c>
      <c r="G17" s="36">
        <v>29</v>
      </c>
      <c r="H17" s="61" t="s">
        <v>13</v>
      </c>
      <c r="I17" s="27">
        <f t="shared" si="5"/>
        <v>2568</v>
      </c>
      <c r="J17" s="28">
        <v>2310</v>
      </c>
      <c r="K17" s="28">
        <v>258</v>
      </c>
      <c r="L17" s="44">
        <f t="shared" si="2"/>
        <v>118</v>
      </c>
      <c r="M17" s="28">
        <v>91</v>
      </c>
      <c r="N17" s="36">
        <v>27</v>
      </c>
      <c r="O17" s="89">
        <f t="shared" si="0"/>
        <v>31</v>
      </c>
      <c r="P17" s="86">
        <f t="shared" si="0"/>
        <v>17</v>
      </c>
      <c r="Q17" s="101">
        <f t="shared" si="3"/>
        <v>2686</v>
      </c>
    </row>
    <row r="18" spans="1:18" ht="24.95" customHeight="1">
      <c r="A18" s="1" t="s">
        <v>116</v>
      </c>
      <c r="B18" s="27">
        <f t="shared" si="4"/>
        <v>193</v>
      </c>
      <c r="C18" s="28">
        <v>80</v>
      </c>
      <c r="D18" s="28">
        <v>113</v>
      </c>
      <c r="E18" s="44">
        <f t="shared" si="1"/>
        <v>95</v>
      </c>
      <c r="F18" s="28">
        <v>40</v>
      </c>
      <c r="G18" s="36">
        <v>55</v>
      </c>
      <c r="H18" s="61" t="s">
        <v>116</v>
      </c>
      <c r="I18" s="27">
        <f t="shared" si="5"/>
        <v>184</v>
      </c>
      <c r="J18" s="28">
        <v>72</v>
      </c>
      <c r="K18" s="28">
        <v>112</v>
      </c>
      <c r="L18" s="44">
        <f t="shared" si="2"/>
        <v>97</v>
      </c>
      <c r="M18" s="28">
        <v>42</v>
      </c>
      <c r="N18" s="36">
        <v>55</v>
      </c>
      <c r="O18" s="89">
        <f t="shared" si="0"/>
        <v>-8</v>
      </c>
      <c r="P18" s="86">
        <f t="shared" si="0"/>
        <v>-1</v>
      </c>
      <c r="Q18" s="101">
        <f t="shared" si="3"/>
        <v>281</v>
      </c>
    </row>
    <row r="19" spans="1:18" ht="24.95" customHeight="1">
      <c r="A19" s="1" t="s">
        <v>14</v>
      </c>
      <c r="B19" s="27">
        <f t="shared" si="4"/>
        <v>2831</v>
      </c>
      <c r="C19" s="28">
        <v>2316</v>
      </c>
      <c r="D19" s="28">
        <v>515</v>
      </c>
      <c r="E19" s="44">
        <f t="shared" si="1"/>
        <v>134</v>
      </c>
      <c r="F19" s="28">
        <v>82</v>
      </c>
      <c r="G19" s="36">
        <v>52</v>
      </c>
      <c r="H19" s="61" t="s">
        <v>14</v>
      </c>
      <c r="I19" s="27">
        <f t="shared" si="5"/>
        <v>2903</v>
      </c>
      <c r="J19" s="28">
        <v>2363</v>
      </c>
      <c r="K19" s="28">
        <v>540</v>
      </c>
      <c r="L19" s="44">
        <f t="shared" si="2"/>
        <v>136</v>
      </c>
      <c r="M19" s="28">
        <v>85</v>
      </c>
      <c r="N19" s="36">
        <v>51</v>
      </c>
      <c r="O19" s="89">
        <f t="shared" si="0"/>
        <v>47</v>
      </c>
      <c r="P19" s="86">
        <f t="shared" si="0"/>
        <v>25</v>
      </c>
      <c r="Q19" s="101">
        <f t="shared" si="3"/>
        <v>3039</v>
      </c>
      <c r="R19" s="21"/>
    </row>
    <row r="20" spans="1:18" ht="24.95" customHeight="1">
      <c r="A20" s="1" t="s">
        <v>17</v>
      </c>
      <c r="B20" s="27">
        <f t="shared" si="4"/>
        <v>1085</v>
      </c>
      <c r="C20" s="28">
        <v>545</v>
      </c>
      <c r="D20" s="28">
        <v>540</v>
      </c>
      <c r="E20" s="44">
        <f t="shared" si="1"/>
        <v>592</v>
      </c>
      <c r="F20" s="28">
        <v>309</v>
      </c>
      <c r="G20" s="36">
        <v>283</v>
      </c>
      <c r="H20" s="61" t="s">
        <v>17</v>
      </c>
      <c r="I20" s="27">
        <f t="shared" si="5"/>
        <v>1081</v>
      </c>
      <c r="J20" s="28">
        <v>539</v>
      </c>
      <c r="K20" s="28">
        <v>542</v>
      </c>
      <c r="L20" s="44">
        <f t="shared" si="2"/>
        <v>587</v>
      </c>
      <c r="M20" s="28">
        <v>305</v>
      </c>
      <c r="N20" s="36">
        <v>282</v>
      </c>
      <c r="O20" s="89">
        <f t="shared" si="0"/>
        <v>-6</v>
      </c>
      <c r="P20" s="86">
        <f t="shared" si="0"/>
        <v>2</v>
      </c>
      <c r="Q20" s="101">
        <f t="shared" si="3"/>
        <v>1668</v>
      </c>
    </row>
    <row r="21" spans="1:18" ht="24.95" customHeight="1">
      <c r="A21" s="1" t="s">
        <v>18</v>
      </c>
      <c r="B21" s="27">
        <f t="shared" si="4"/>
        <v>482</v>
      </c>
      <c r="C21" s="28">
        <v>208</v>
      </c>
      <c r="D21" s="28">
        <v>274</v>
      </c>
      <c r="E21" s="44">
        <f t="shared" si="1"/>
        <v>299</v>
      </c>
      <c r="F21" s="28">
        <v>133</v>
      </c>
      <c r="G21" s="36">
        <v>166</v>
      </c>
      <c r="H21" s="61" t="s">
        <v>18</v>
      </c>
      <c r="I21" s="27">
        <f t="shared" si="5"/>
        <v>476</v>
      </c>
      <c r="J21" s="28">
        <v>205</v>
      </c>
      <c r="K21" s="28">
        <v>271</v>
      </c>
      <c r="L21" s="44">
        <f t="shared" si="2"/>
        <v>302</v>
      </c>
      <c r="M21" s="28">
        <v>133</v>
      </c>
      <c r="N21" s="36">
        <v>169</v>
      </c>
      <c r="O21" s="89">
        <f t="shared" si="0"/>
        <v>-3</v>
      </c>
      <c r="P21" s="86">
        <f t="shared" si="0"/>
        <v>-3</v>
      </c>
      <c r="Q21" s="101">
        <f t="shared" si="3"/>
        <v>778</v>
      </c>
    </row>
    <row r="22" spans="1:18" ht="24.95" customHeight="1">
      <c r="A22" s="1" t="s">
        <v>19</v>
      </c>
      <c r="B22" s="27">
        <f t="shared" si="4"/>
        <v>210</v>
      </c>
      <c r="C22" s="28">
        <v>87</v>
      </c>
      <c r="D22" s="28">
        <v>123</v>
      </c>
      <c r="E22" s="44">
        <f t="shared" si="1"/>
        <v>137</v>
      </c>
      <c r="F22" s="28">
        <v>63</v>
      </c>
      <c r="G22" s="36">
        <v>74</v>
      </c>
      <c r="H22" s="61" t="s">
        <v>19</v>
      </c>
      <c r="I22" s="27">
        <f t="shared" si="5"/>
        <v>222</v>
      </c>
      <c r="J22" s="28">
        <v>93</v>
      </c>
      <c r="K22" s="28">
        <v>129</v>
      </c>
      <c r="L22" s="44">
        <f t="shared" si="2"/>
        <v>146</v>
      </c>
      <c r="M22" s="28">
        <v>67</v>
      </c>
      <c r="N22" s="36">
        <v>79</v>
      </c>
      <c r="O22" s="89">
        <f t="shared" si="0"/>
        <v>6</v>
      </c>
      <c r="P22" s="86">
        <f t="shared" si="0"/>
        <v>6</v>
      </c>
      <c r="Q22" s="101">
        <f t="shared" si="3"/>
        <v>368</v>
      </c>
    </row>
    <row r="23" spans="1:18" ht="24.95" customHeight="1">
      <c r="A23" s="1" t="s">
        <v>20</v>
      </c>
      <c r="B23" s="27">
        <f t="shared" si="4"/>
        <v>290</v>
      </c>
      <c r="C23" s="28">
        <v>165</v>
      </c>
      <c r="D23" s="28">
        <v>125</v>
      </c>
      <c r="E23" s="44">
        <f t="shared" si="1"/>
        <v>85</v>
      </c>
      <c r="F23" s="28">
        <v>40</v>
      </c>
      <c r="G23" s="36">
        <v>45</v>
      </c>
      <c r="H23" s="61" t="s">
        <v>20</v>
      </c>
      <c r="I23" s="27">
        <f t="shared" si="5"/>
        <v>293</v>
      </c>
      <c r="J23" s="28">
        <v>166</v>
      </c>
      <c r="K23" s="28">
        <v>127</v>
      </c>
      <c r="L23" s="44">
        <f t="shared" si="2"/>
        <v>88</v>
      </c>
      <c r="M23" s="28">
        <v>41</v>
      </c>
      <c r="N23" s="36">
        <v>47</v>
      </c>
      <c r="O23" s="89">
        <f t="shared" si="0"/>
        <v>1</v>
      </c>
      <c r="P23" s="86">
        <f t="shared" si="0"/>
        <v>2</v>
      </c>
      <c r="Q23" s="101">
        <f t="shared" si="3"/>
        <v>381</v>
      </c>
    </row>
    <row r="24" spans="1:18" ht="24.95" customHeight="1">
      <c r="A24" s="1" t="s">
        <v>21</v>
      </c>
      <c r="B24" s="27">
        <f t="shared" si="4"/>
        <v>279</v>
      </c>
      <c r="C24" s="28">
        <v>142</v>
      </c>
      <c r="D24" s="28">
        <v>137</v>
      </c>
      <c r="E24" s="44">
        <f t="shared" si="1"/>
        <v>93</v>
      </c>
      <c r="F24" s="28">
        <v>40</v>
      </c>
      <c r="G24" s="36">
        <v>53</v>
      </c>
      <c r="H24" s="61" t="s">
        <v>21</v>
      </c>
      <c r="I24" s="27">
        <f t="shared" si="5"/>
        <v>284</v>
      </c>
      <c r="J24" s="28">
        <v>147</v>
      </c>
      <c r="K24" s="28">
        <v>137</v>
      </c>
      <c r="L24" s="44">
        <f t="shared" si="2"/>
        <v>93</v>
      </c>
      <c r="M24" s="28">
        <v>40</v>
      </c>
      <c r="N24" s="36">
        <v>53</v>
      </c>
      <c r="O24" s="89">
        <f>J24-C24</f>
        <v>5</v>
      </c>
      <c r="P24" s="86">
        <f t="shared" si="0"/>
        <v>0</v>
      </c>
      <c r="Q24" s="101">
        <f t="shared" si="3"/>
        <v>377</v>
      </c>
    </row>
    <row r="25" spans="1:18" ht="24.95" customHeight="1">
      <c r="A25" s="1" t="s">
        <v>22</v>
      </c>
      <c r="B25" s="27">
        <f t="shared" si="4"/>
        <v>851</v>
      </c>
      <c r="C25" s="28">
        <v>528</v>
      </c>
      <c r="D25" s="28">
        <v>323</v>
      </c>
      <c r="E25" s="44">
        <f t="shared" si="1"/>
        <v>226</v>
      </c>
      <c r="F25" s="28">
        <v>107</v>
      </c>
      <c r="G25" s="36">
        <v>119</v>
      </c>
      <c r="H25" s="61" t="s">
        <v>22</v>
      </c>
      <c r="I25" s="27">
        <f t="shared" si="5"/>
        <v>859</v>
      </c>
      <c r="J25" s="28">
        <v>529</v>
      </c>
      <c r="K25" s="28">
        <v>330</v>
      </c>
      <c r="L25" s="44">
        <f t="shared" si="2"/>
        <v>225</v>
      </c>
      <c r="M25" s="28">
        <v>105</v>
      </c>
      <c r="N25" s="36">
        <v>120</v>
      </c>
      <c r="O25" s="89">
        <f t="shared" si="0"/>
        <v>1</v>
      </c>
      <c r="P25" s="86">
        <f t="shared" si="0"/>
        <v>7</v>
      </c>
      <c r="Q25" s="101">
        <f t="shared" si="3"/>
        <v>1084</v>
      </c>
    </row>
    <row r="26" spans="1:18" ht="24.95" customHeight="1">
      <c r="A26" s="1" t="s">
        <v>23</v>
      </c>
      <c r="B26" s="27">
        <f t="shared" si="4"/>
        <v>726</v>
      </c>
      <c r="C26" s="28">
        <v>384</v>
      </c>
      <c r="D26" s="28">
        <v>342</v>
      </c>
      <c r="E26" s="44">
        <f t="shared" si="1"/>
        <v>186</v>
      </c>
      <c r="F26" s="28">
        <v>87</v>
      </c>
      <c r="G26" s="36">
        <v>99</v>
      </c>
      <c r="H26" s="61" t="s">
        <v>23</v>
      </c>
      <c r="I26" s="27">
        <f t="shared" si="5"/>
        <v>727</v>
      </c>
      <c r="J26" s="28">
        <v>385</v>
      </c>
      <c r="K26" s="28">
        <v>342</v>
      </c>
      <c r="L26" s="44">
        <f t="shared" si="2"/>
        <v>184</v>
      </c>
      <c r="M26" s="28">
        <v>86</v>
      </c>
      <c r="N26" s="36">
        <v>98</v>
      </c>
      <c r="O26" s="89">
        <f t="shared" si="0"/>
        <v>1</v>
      </c>
      <c r="P26" s="86">
        <f t="shared" si="0"/>
        <v>0</v>
      </c>
      <c r="Q26" s="101">
        <f t="shared" si="3"/>
        <v>911</v>
      </c>
    </row>
    <row r="27" spans="1:18" ht="24.95" customHeight="1">
      <c r="A27" s="1" t="s">
        <v>24</v>
      </c>
      <c r="B27" s="27">
        <f t="shared" si="4"/>
        <v>203</v>
      </c>
      <c r="C27" s="28">
        <v>76</v>
      </c>
      <c r="D27" s="28">
        <v>127</v>
      </c>
      <c r="E27" s="44">
        <f t="shared" si="1"/>
        <v>71</v>
      </c>
      <c r="F27" s="28">
        <v>29</v>
      </c>
      <c r="G27" s="36">
        <v>42</v>
      </c>
      <c r="H27" s="61" t="s">
        <v>24</v>
      </c>
      <c r="I27" s="27">
        <f t="shared" si="5"/>
        <v>207</v>
      </c>
      <c r="J27" s="28">
        <v>77</v>
      </c>
      <c r="K27" s="28">
        <v>130</v>
      </c>
      <c r="L27" s="44">
        <f t="shared" si="2"/>
        <v>73</v>
      </c>
      <c r="M27" s="28">
        <v>29</v>
      </c>
      <c r="N27" s="36">
        <v>44</v>
      </c>
      <c r="O27" s="89">
        <f t="shared" si="0"/>
        <v>1</v>
      </c>
      <c r="P27" s="86">
        <f t="shared" si="0"/>
        <v>3</v>
      </c>
      <c r="Q27" s="101">
        <f t="shared" si="3"/>
        <v>280</v>
      </c>
    </row>
    <row r="28" spans="1:18" ht="24.95" customHeight="1">
      <c r="A28" s="1" t="s">
        <v>25</v>
      </c>
      <c r="B28" s="27">
        <f t="shared" si="4"/>
        <v>238</v>
      </c>
      <c r="C28" s="28">
        <v>76</v>
      </c>
      <c r="D28" s="28">
        <v>162</v>
      </c>
      <c r="E28" s="44">
        <f t="shared" si="1"/>
        <v>91</v>
      </c>
      <c r="F28" s="28">
        <v>34</v>
      </c>
      <c r="G28" s="36">
        <v>57</v>
      </c>
      <c r="H28" s="61" t="s">
        <v>25</v>
      </c>
      <c r="I28" s="27">
        <f t="shared" si="5"/>
        <v>241</v>
      </c>
      <c r="J28" s="28">
        <v>80</v>
      </c>
      <c r="K28" s="28">
        <v>161</v>
      </c>
      <c r="L28" s="44">
        <f t="shared" si="2"/>
        <v>92</v>
      </c>
      <c r="M28" s="28">
        <v>35</v>
      </c>
      <c r="N28" s="36">
        <v>57</v>
      </c>
      <c r="O28" s="89">
        <f t="shared" si="0"/>
        <v>4</v>
      </c>
      <c r="P28" s="86">
        <f t="shared" si="0"/>
        <v>-1</v>
      </c>
      <c r="Q28" s="101">
        <f t="shared" si="3"/>
        <v>333</v>
      </c>
    </row>
    <row r="29" spans="1:18" ht="24.95" customHeight="1">
      <c r="A29" s="1" t="s">
        <v>67</v>
      </c>
      <c r="B29" s="27">
        <f t="shared" si="4"/>
        <v>143</v>
      </c>
      <c r="C29" s="28">
        <v>61</v>
      </c>
      <c r="D29" s="28">
        <v>82</v>
      </c>
      <c r="E29" s="44">
        <f t="shared" si="1"/>
        <v>121</v>
      </c>
      <c r="F29" s="28">
        <v>52</v>
      </c>
      <c r="G29" s="36">
        <v>69</v>
      </c>
      <c r="H29" s="61" t="s">
        <v>67</v>
      </c>
      <c r="I29" s="27">
        <f t="shared" si="5"/>
        <v>141</v>
      </c>
      <c r="J29" s="28">
        <v>60</v>
      </c>
      <c r="K29" s="28">
        <v>81</v>
      </c>
      <c r="L29" s="44">
        <f t="shared" si="2"/>
        <v>120</v>
      </c>
      <c r="M29" s="28">
        <v>52</v>
      </c>
      <c r="N29" s="36">
        <v>68</v>
      </c>
      <c r="O29" s="89">
        <f t="shared" si="0"/>
        <v>-1</v>
      </c>
      <c r="P29" s="86">
        <f t="shared" si="0"/>
        <v>-1</v>
      </c>
      <c r="Q29" s="101">
        <f t="shared" si="3"/>
        <v>261</v>
      </c>
    </row>
    <row r="30" spans="1:18" ht="27" customHeight="1">
      <c r="A30" s="1" t="s">
        <v>118</v>
      </c>
      <c r="B30" s="27">
        <f t="shared" si="4"/>
        <v>469</v>
      </c>
      <c r="C30" s="28">
        <v>216</v>
      </c>
      <c r="D30" s="28">
        <v>253</v>
      </c>
      <c r="E30" s="44">
        <f t="shared" si="1"/>
        <v>131</v>
      </c>
      <c r="F30" s="28">
        <v>51</v>
      </c>
      <c r="G30" s="36">
        <v>80</v>
      </c>
      <c r="H30" s="62" t="s">
        <v>114</v>
      </c>
      <c r="I30" s="27">
        <f t="shared" si="5"/>
        <v>474</v>
      </c>
      <c r="J30" s="28">
        <v>216</v>
      </c>
      <c r="K30" s="28">
        <v>258</v>
      </c>
      <c r="L30" s="44">
        <f t="shared" si="2"/>
        <v>134</v>
      </c>
      <c r="M30" s="28">
        <v>52</v>
      </c>
      <c r="N30" s="36">
        <v>82</v>
      </c>
      <c r="O30" s="89">
        <f t="shared" si="0"/>
        <v>0</v>
      </c>
      <c r="P30" s="86">
        <f t="shared" si="0"/>
        <v>5</v>
      </c>
      <c r="Q30" s="101">
        <f t="shared" si="3"/>
        <v>608</v>
      </c>
    </row>
    <row r="31" spans="1:18" ht="27" customHeight="1">
      <c r="A31" s="1" t="s">
        <v>119</v>
      </c>
      <c r="B31" s="27">
        <f t="shared" si="4"/>
        <v>656</v>
      </c>
      <c r="C31" s="28">
        <v>412</v>
      </c>
      <c r="D31" s="28">
        <v>244</v>
      </c>
      <c r="E31" s="44">
        <f t="shared" si="1"/>
        <v>157</v>
      </c>
      <c r="F31" s="28">
        <v>78</v>
      </c>
      <c r="G31" s="36">
        <v>79</v>
      </c>
      <c r="H31" s="62" t="s">
        <v>115</v>
      </c>
      <c r="I31" s="27">
        <f t="shared" si="5"/>
        <v>635</v>
      </c>
      <c r="J31" s="28">
        <v>388</v>
      </c>
      <c r="K31" s="28">
        <v>247</v>
      </c>
      <c r="L31" s="44">
        <f t="shared" si="2"/>
        <v>161</v>
      </c>
      <c r="M31" s="28">
        <v>79</v>
      </c>
      <c r="N31" s="36">
        <v>82</v>
      </c>
      <c r="O31" s="89">
        <f t="shared" si="0"/>
        <v>-24</v>
      </c>
      <c r="P31" s="86">
        <f t="shared" si="0"/>
        <v>3</v>
      </c>
      <c r="Q31" s="101">
        <f t="shared" si="3"/>
        <v>796</v>
      </c>
    </row>
    <row r="32" spans="1:18" ht="27" customHeight="1">
      <c r="A32" s="1" t="s">
        <v>142</v>
      </c>
      <c r="B32" s="27">
        <f t="shared" si="4"/>
        <v>428</v>
      </c>
      <c r="C32" s="28">
        <v>126</v>
      </c>
      <c r="D32" s="28">
        <v>302</v>
      </c>
      <c r="E32" s="44">
        <f t="shared" si="1"/>
        <v>209</v>
      </c>
      <c r="F32" s="28">
        <v>80</v>
      </c>
      <c r="G32" s="36">
        <v>129</v>
      </c>
      <c r="H32" s="62" t="s">
        <v>142</v>
      </c>
      <c r="I32" s="27">
        <f t="shared" si="5"/>
        <v>425</v>
      </c>
      <c r="J32" s="28">
        <v>123</v>
      </c>
      <c r="K32" s="28">
        <v>302</v>
      </c>
      <c r="L32" s="44">
        <f t="shared" si="2"/>
        <v>206</v>
      </c>
      <c r="M32" s="28">
        <v>79</v>
      </c>
      <c r="N32" s="36">
        <v>127</v>
      </c>
      <c r="O32" s="89">
        <f t="shared" si="0"/>
        <v>-3</v>
      </c>
      <c r="P32" s="86">
        <f t="shared" si="0"/>
        <v>0</v>
      </c>
      <c r="Q32" s="101">
        <f t="shared" si="3"/>
        <v>631</v>
      </c>
    </row>
    <row r="33" spans="1:17" ht="27" customHeight="1">
      <c r="A33" s="28" t="s">
        <v>146</v>
      </c>
      <c r="B33" s="27">
        <f t="shared" si="4"/>
        <v>181</v>
      </c>
      <c r="C33" s="28">
        <v>60</v>
      </c>
      <c r="D33" s="28">
        <v>121</v>
      </c>
      <c r="E33" s="44">
        <f t="shared" si="1"/>
        <v>62</v>
      </c>
      <c r="F33" s="28">
        <v>24</v>
      </c>
      <c r="G33" s="36">
        <v>38</v>
      </c>
      <c r="H33" s="62" t="s">
        <v>146</v>
      </c>
      <c r="I33" s="27">
        <f t="shared" si="5"/>
        <v>186</v>
      </c>
      <c r="J33" s="28">
        <v>60</v>
      </c>
      <c r="K33" s="28">
        <v>126</v>
      </c>
      <c r="L33" s="44">
        <f t="shared" si="2"/>
        <v>63</v>
      </c>
      <c r="M33" s="28">
        <v>24</v>
      </c>
      <c r="N33" s="36">
        <v>39</v>
      </c>
      <c r="O33" s="89">
        <f t="shared" si="0"/>
        <v>0</v>
      </c>
      <c r="P33" s="86">
        <f t="shared" si="0"/>
        <v>5</v>
      </c>
      <c r="Q33" s="101">
        <f t="shared" si="3"/>
        <v>249</v>
      </c>
    </row>
    <row r="34" spans="1:17" ht="27" customHeight="1" thickBot="1">
      <c r="A34" s="28" t="s">
        <v>206</v>
      </c>
      <c r="B34" s="64">
        <f t="shared" si="4"/>
        <v>67</v>
      </c>
      <c r="C34" s="38">
        <v>18</v>
      </c>
      <c r="D34" s="38">
        <v>49</v>
      </c>
      <c r="E34" s="103">
        <f t="shared" si="1"/>
        <v>30</v>
      </c>
      <c r="F34" s="114">
        <v>9</v>
      </c>
      <c r="G34" s="116">
        <v>21</v>
      </c>
      <c r="H34" s="117" t="s">
        <v>206</v>
      </c>
      <c r="I34" s="64">
        <f t="shared" si="5"/>
        <v>70</v>
      </c>
      <c r="J34" s="38">
        <v>20</v>
      </c>
      <c r="K34" s="38">
        <v>50</v>
      </c>
      <c r="L34" s="103">
        <f t="shared" si="2"/>
        <v>32</v>
      </c>
      <c r="M34" s="114">
        <v>10</v>
      </c>
      <c r="N34" s="116">
        <v>22</v>
      </c>
      <c r="O34" s="89">
        <f t="shared" ref="O34:P34" si="6">J34-C34</f>
        <v>2</v>
      </c>
      <c r="P34" s="86">
        <f t="shared" si="6"/>
        <v>1</v>
      </c>
      <c r="Q34" s="101">
        <f t="shared" si="3"/>
        <v>102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200-000000000000}">
  <dimension ref="A1:S35"/>
  <sheetViews>
    <sheetView workbookViewId="0">
      <selection activeCell="N35" sqref="N3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218</v>
      </c>
      <c r="C3" s="200"/>
      <c r="D3" s="200"/>
      <c r="E3" s="200"/>
      <c r="F3" s="200"/>
      <c r="G3" s="172"/>
      <c r="H3" s="187" t="s">
        <v>27</v>
      </c>
      <c r="I3" s="191" t="s">
        <v>219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29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48858</v>
      </c>
      <c r="C5" s="44">
        <f>SUM(C6:C34)</f>
        <v>35593</v>
      </c>
      <c r="D5" s="44">
        <f>SUM(D6:D34)</f>
        <v>13265</v>
      </c>
      <c r="E5" s="44">
        <f>SUM(F5:G5)</f>
        <v>14089</v>
      </c>
      <c r="F5" s="44">
        <f>SUM(F6:F34)</f>
        <v>7326</v>
      </c>
      <c r="G5" s="45">
        <f>SUM(G6:G34)</f>
        <v>6763</v>
      </c>
      <c r="H5" s="59" t="s">
        <v>26</v>
      </c>
      <c r="I5" s="27">
        <f>SUM(J5:K5)</f>
        <v>49166</v>
      </c>
      <c r="J5" s="44">
        <f>SUM(J6:J34)</f>
        <v>35761</v>
      </c>
      <c r="K5" s="44">
        <f>SUM(K6:K34)</f>
        <v>13405</v>
      </c>
      <c r="L5" s="44">
        <f>SUM(M5:N5)</f>
        <v>14108</v>
      </c>
      <c r="M5" s="44">
        <f>SUM(M6:M34)</f>
        <v>7325</v>
      </c>
      <c r="N5" s="45">
        <f>SUM(N6:N34)</f>
        <v>6783</v>
      </c>
      <c r="O5" s="33">
        <f>J5-C5</f>
        <v>168</v>
      </c>
      <c r="P5" s="25">
        <f>K5-D5</f>
        <v>140</v>
      </c>
      <c r="Q5" s="100">
        <f>I5+L5</f>
        <v>63274</v>
      </c>
      <c r="R5" s="67"/>
      <c r="S5" s="67"/>
    </row>
    <row r="6" spans="1:19" ht="24.95" customHeight="1">
      <c r="A6" s="1" t="s">
        <v>3</v>
      </c>
      <c r="B6" s="27">
        <f>SUM(C6:D6)</f>
        <v>2732</v>
      </c>
      <c r="C6" s="28">
        <v>1635</v>
      </c>
      <c r="D6" s="28">
        <v>1097</v>
      </c>
      <c r="E6" s="44">
        <f>SUM(F6:G6)</f>
        <v>639</v>
      </c>
      <c r="F6" s="28">
        <v>296</v>
      </c>
      <c r="G6" s="36">
        <v>343</v>
      </c>
      <c r="H6" s="61" t="s">
        <v>3</v>
      </c>
      <c r="I6" s="27">
        <f>SUM(J6:K6)</f>
        <v>2742</v>
      </c>
      <c r="J6" s="28">
        <v>1630</v>
      </c>
      <c r="K6" s="28">
        <v>1112</v>
      </c>
      <c r="L6" s="44">
        <f>SUM(M6:N6)</f>
        <v>645</v>
      </c>
      <c r="M6" s="28">
        <v>296</v>
      </c>
      <c r="N6" s="36">
        <v>349</v>
      </c>
      <c r="O6" s="89">
        <f t="shared" ref="O6:P33" si="0">J6-C6</f>
        <v>-5</v>
      </c>
      <c r="P6" s="86">
        <f t="shared" si="0"/>
        <v>15</v>
      </c>
      <c r="Q6" s="101">
        <f>I6+L6</f>
        <v>3387</v>
      </c>
    </row>
    <row r="7" spans="1:19" ht="24.95" customHeight="1">
      <c r="A7" s="1" t="s">
        <v>4</v>
      </c>
      <c r="B7" s="27">
        <f>SUM(C7:D7)</f>
        <v>3108</v>
      </c>
      <c r="C7" s="28">
        <v>2407</v>
      </c>
      <c r="D7" s="28">
        <v>701</v>
      </c>
      <c r="E7" s="44">
        <f t="shared" ref="E7:E34" si="1">SUM(F7:G7)</f>
        <v>1291</v>
      </c>
      <c r="F7" s="28">
        <v>690</v>
      </c>
      <c r="G7" s="36">
        <v>601</v>
      </c>
      <c r="H7" s="61" t="s">
        <v>4</v>
      </c>
      <c r="I7" s="27">
        <f>SUM(J7:K7)</f>
        <v>3140</v>
      </c>
      <c r="J7" s="28">
        <v>2432</v>
      </c>
      <c r="K7" s="28">
        <v>708</v>
      </c>
      <c r="L7" s="44">
        <f t="shared" ref="L7:L34" si="2">SUM(M7:N7)</f>
        <v>1284</v>
      </c>
      <c r="M7" s="28">
        <v>686</v>
      </c>
      <c r="N7" s="36">
        <v>598</v>
      </c>
      <c r="O7" s="89">
        <f t="shared" si="0"/>
        <v>25</v>
      </c>
      <c r="P7" s="86">
        <f t="shared" si="0"/>
        <v>7</v>
      </c>
      <c r="Q7" s="101">
        <f t="shared" ref="Q7:Q34" si="3">I7+L7</f>
        <v>4424</v>
      </c>
    </row>
    <row r="8" spans="1:19" ht="24.95" customHeight="1">
      <c r="A8" s="1" t="s">
        <v>5</v>
      </c>
      <c r="B8" s="27">
        <f t="shared" ref="B8:B34" si="4">SUM(C8:D8)</f>
        <v>9919</v>
      </c>
      <c r="C8" s="28">
        <v>6383</v>
      </c>
      <c r="D8" s="28">
        <v>3536</v>
      </c>
      <c r="E8" s="44">
        <f t="shared" si="1"/>
        <v>5578</v>
      </c>
      <c r="F8" s="28">
        <v>2858</v>
      </c>
      <c r="G8" s="36">
        <v>2720</v>
      </c>
      <c r="H8" s="61" t="s">
        <v>5</v>
      </c>
      <c r="I8" s="27">
        <f t="shared" ref="I8:I34" si="5">SUM(J8:K8)</f>
        <v>9941</v>
      </c>
      <c r="J8" s="28">
        <v>6397</v>
      </c>
      <c r="K8" s="28">
        <v>3544</v>
      </c>
      <c r="L8" s="44">
        <f t="shared" si="2"/>
        <v>5592</v>
      </c>
      <c r="M8" s="28">
        <v>2854</v>
      </c>
      <c r="N8" s="36">
        <v>2738</v>
      </c>
      <c r="O8" s="89">
        <f t="shared" si="0"/>
        <v>14</v>
      </c>
      <c r="P8" s="86">
        <f t="shared" si="0"/>
        <v>8</v>
      </c>
      <c r="Q8" s="101">
        <f t="shared" si="3"/>
        <v>15533</v>
      </c>
    </row>
    <row r="9" spans="1:19" ht="24.95" customHeight="1">
      <c r="A9" s="1" t="s">
        <v>61</v>
      </c>
      <c r="B9" s="27">
        <f t="shared" si="4"/>
        <v>4510</v>
      </c>
      <c r="C9" s="28">
        <v>3071</v>
      </c>
      <c r="D9" s="28">
        <v>1439</v>
      </c>
      <c r="E9" s="44">
        <f t="shared" si="1"/>
        <v>1831</v>
      </c>
      <c r="F9" s="28">
        <v>952</v>
      </c>
      <c r="G9" s="36">
        <v>879</v>
      </c>
      <c r="H9" s="61" t="s">
        <v>61</v>
      </c>
      <c r="I9" s="27">
        <f t="shared" si="5"/>
        <v>4532</v>
      </c>
      <c r="J9" s="28">
        <v>3067</v>
      </c>
      <c r="K9" s="28">
        <v>1465</v>
      </c>
      <c r="L9" s="44">
        <f t="shared" si="2"/>
        <v>1847</v>
      </c>
      <c r="M9" s="28">
        <v>959</v>
      </c>
      <c r="N9" s="36">
        <v>888</v>
      </c>
      <c r="O9" s="89">
        <f t="shared" si="0"/>
        <v>-4</v>
      </c>
      <c r="P9" s="86">
        <f t="shared" si="0"/>
        <v>26</v>
      </c>
      <c r="Q9" s="101">
        <f t="shared" si="3"/>
        <v>6379</v>
      </c>
    </row>
    <row r="10" spans="1:19" ht="24.95" customHeight="1">
      <c r="A10" s="1" t="s">
        <v>6</v>
      </c>
      <c r="B10" s="27">
        <f t="shared" si="4"/>
        <v>131</v>
      </c>
      <c r="C10" s="28">
        <v>80</v>
      </c>
      <c r="D10" s="28">
        <v>51</v>
      </c>
      <c r="E10" s="44">
        <f t="shared" si="1"/>
        <v>62</v>
      </c>
      <c r="F10" s="28">
        <v>31</v>
      </c>
      <c r="G10" s="36">
        <v>31</v>
      </c>
      <c r="H10" s="61" t="s">
        <v>6</v>
      </c>
      <c r="I10" s="27">
        <f t="shared" si="5"/>
        <v>128</v>
      </c>
      <c r="J10" s="28">
        <v>77</v>
      </c>
      <c r="K10" s="28">
        <v>51</v>
      </c>
      <c r="L10" s="44">
        <f t="shared" si="2"/>
        <v>63</v>
      </c>
      <c r="M10" s="28">
        <v>31</v>
      </c>
      <c r="N10" s="36">
        <v>32</v>
      </c>
      <c r="O10" s="89">
        <f t="shared" si="0"/>
        <v>-3</v>
      </c>
      <c r="P10" s="86">
        <f t="shared" si="0"/>
        <v>0</v>
      </c>
      <c r="Q10" s="101">
        <f t="shared" si="3"/>
        <v>191</v>
      </c>
    </row>
    <row r="11" spans="1:19" ht="24.95" customHeight="1">
      <c r="A11" s="1" t="s">
        <v>7</v>
      </c>
      <c r="B11" s="27">
        <f t="shared" si="4"/>
        <v>669</v>
      </c>
      <c r="C11" s="28">
        <v>520</v>
      </c>
      <c r="D11" s="28">
        <v>149</v>
      </c>
      <c r="E11" s="44">
        <f t="shared" si="1"/>
        <v>63</v>
      </c>
      <c r="F11" s="28">
        <v>32</v>
      </c>
      <c r="G11" s="36">
        <v>31</v>
      </c>
      <c r="H11" s="61" t="s">
        <v>7</v>
      </c>
      <c r="I11" s="27">
        <f t="shared" si="5"/>
        <v>681</v>
      </c>
      <c r="J11" s="28">
        <v>526</v>
      </c>
      <c r="K11" s="28">
        <v>155</v>
      </c>
      <c r="L11" s="44">
        <f t="shared" si="2"/>
        <v>62</v>
      </c>
      <c r="M11" s="28">
        <v>31</v>
      </c>
      <c r="N11" s="36">
        <v>31</v>
      </c>
      <c r="O11" s="89">
        <f t="shared" si="0"/>
        <v>6</v>
      </c>
      <c r="P11" s="86">
        <f t="shared" si="0"/>
        <v>6</v>
      </c>
      <c r="Q11" s="101">
        <f t="shared" si="3"/>
        <v>743</v>
      </c>
    </row>
    <row r="12" spans="1:19" ht="24.95" customHeight="1">
      <c r="A12" s="1" t="s">
        <v>8</v>
      </c>
      <c r="B12" s="27">
        <f t="shared" si="4"/>
        <v>2999</v>
      </c>
      <c r="C12" s="28">
        <v>2765</v>
      </c>
      <c r="D12" s="28">
        <v>234</v>
      </c>
      <c r="E12" s="44">
        <f t="shared" si="1"/>
        <v>296</v>
      </c>
      <c r="F12" s="28">
        <v>194</v>
      </c>
      <c r="G12" s="36">
        <v>102</v>
      </c>
      <c r="H12" s="61" t="s">
        <v>8</v>
      </c>
      <c r="I12" s="27">
        <f t="shared" si="5"/>
        <v>2986</v>
      </c>
      <c r="J12" s="28">
        <v>2748</v>
      </c>
      <c r="K12" s="28">
        <v>238</v>
      </c>
      <c r="L12" s="44">
        <f t="shared" si="2"/>
        <v>290</v>
      </c>
      <c r="M12" s="28">
        <v>189</v>
      </c>
      <c r="N12" s="36">
        <v>101</v>
      </c>
      <c r="O12" s="89">
        <f t="shared" si="0"/>
        <v>-17</v>
      </c>
      <c r="P12" s="86">
        <f t="shared" si="0"/>
        <v>4</v>
      </c>
      <c r="Q12" s="101">
        <f t="shared" si="3"/>
        <v>3276</v>
      </c>
    </row>
    <row r="13" spans="1:19" ht="24.95" customHeight="1">
      <c r="A13" s="1" t="s">
        <v>9</v>
      </c>
      <c r="B13" s="27">
        <f t="shared" si="4"/>
        <v>1637</v>
      </c>
      <c r="C13" s="28">
        <v>1306</v>
      </c>
      <c r="D13" s="28">
        <v>331</v>
      </c>
      <c r="E13" s="44">
        <f t="shared" si="1"/>
        <v>357</v>
      </c>
      <c r="F13" s="28">
        <v>207</v>
      </c>
      <c r="G13" s="36">
        <v>150</v>
      </c>
      <c r="H13" s="61" t="s">
        <v>9</v>
      </c>
      <c r="I13" s="27">
        <f t="shared" si="5"/>
        <v>1676</v>
      </c>
      <c r="J13" s="28">
        <v>1344</v>
      </c>
      <c r="K13" s="28">
        <v>332</v>
      </c>
      <c r="L13" s="44">
        <f t="shared" si="2"/>
        <v>361</v>
      </c>
      <c r="M13" s="28">
        <v>210</v>
      </c>
      <c r="N13" s="36">
        <v>151</v>
      </c>
      <c r="O13" s="89">
        <f t="shared" si="0"/>
        <v>38</v>
      </c>
      <c r="P13" s="86">
        <f t="shared" si="0"/>
        <v>1</v>
      </c>
      <c r="Q13" s="101">
        <f t="shared" si="3"/>
        <v>2037</v>
      </c>
    </row>
    <row r="14" spans="1:19" ht="24.95" customHeight="1">
      <c r="A14" s="1" t="s">
        <v>10</v>
      </c>
      <c r="B14" s="27">
        <f t="shared" si="4"/>
        <v>1582</v>
      </c>
      <c r="C14" s="28">
        <v>1378</v>
      </c>
      <c r="D14" s="28">
        <v>204</v>
      </c>
      <c r="E14" s="44">
        <f t="shared" si="1"/>
        <v>136</v>
      </c>
      <c r="F14" s="28">
        <v>82</v>
      </c>
      <c r="G14" s="36">
        <v>54</v>
      </c>
      <c r="H14" s="61" t="s">
        <v>10</v>
      </c>
      <c r="I14" s="27">
        <f t="shared" si="5"/>
        <v>1610</v>
      </c>
      <c r="J14" s="28">
        <v>1396</v>
      </c>
      <c r="K14" s="28">
        <v>214</v>
      </c>
      <c r="L14" s="44">
        <f t="shared" si="2"/>
        <v>136</v>
      </c>
      <c r="M14" s="28">
        <v>83</v>
      </c>
      <c r="N14" s="36">
        <v>53</v>
      </c>
      <c r="O14" s="89">
        <f t="shared" si="0"/>
        <v>18</v>
      </c>
      <c r="P14" s="86">
        <f t="shared" si="0"/>
        <v>10</v>
      </c>
      <c r="Q14" s="101">
        <f t="shared" si="3"/>
        <v>1746</v>
      </c>
    </row>
    <row r="15" spans="1:19" ht="24.95" customHeight="1">
      <c r="A15" s="1" t="s">
        <v>11</v>
      </c>
      <c r="B15" s="27">
        <f t="shared" si="4"/>
        <v>4993</v>
      </c>
      <c r="C15" s="28">
        <v>4222</v>
      </c>
      <c r="D15" s="28">
        <v>771</v>
      </c>
      <c r="E15" s="44">
        <f t="shared" si="1"/>
        <v>393</v>
      </c>
      <c r="F15" s="28">
        <v>255</v>
      </c>
      <c r="G15" s="36">
        <v>138</v>
      </c>
      <c r="H15" s="61" t="s">
        <v>11</v>
      </c>
      <c r="I15" s="27">
        <f t="shared" si="5"/>
        <v>5007</v>
      </c>
      <c r="J15" s="28">
        <v>4235</v>
      </c>
      <c r="K15" s="28">
        <v>772</v>
      </c>
      <c r="L15" s="44">
        <f t="shared" si="2"/>
        <v>392</v>
      </c>
      <c r="M15" s="28">
        <v>254</v>
      </c>
      <c r="N15" s="36">
        <v>138</v>
      </c>
      <c r="O15" s="89">
        <f t="shared" si="0"/>
        <v>13</v>
      </c>
      <c r="P15" s="86">
        <f t="shared" si="0"/>
        <v>1</v>
      </c>
      <c r="Q15" s="101">
        <f t="shared" si="3"/>
        <v>5399</v>
      </c>
    </row>
    <row r="16" spans="1:19" ht="24.95" customHeight="1">
      <c r="A16" s="1" t="s">
        <v>12</v>
      </c>
      <c r="B16" s="27">
        <f t="shared" si="4"/>
        <v>4602</v>
      </c>
      <c r="C16" s="28">
        <v>3993</v>
      </c>
      <c r="D16" s="28">
        <v>609</v>
      </c>
      <c r="E16" s="44">
        <f t="shared" si="1"/>
        <v>586</v>
      </c>
      <c r="F16" s="28">
        <v>374</v>
      </c>
      <c r="G16" s="36">
        <v>212</v>
      </c>
      <c r="H16" s="61" t="s">
        <v>12</v>
      </c>
      <c r="I16" s="27">
        <f t="shared" si="5"/>
        <v>4648</v>
      </c>
      <c r="J16" s="28">
        <v>4032</v>
      </c>
      <c r="K16" s="28">
        <v>616</v>
      </c>
      <c r="L16" s="44">
        <f t="shared" si="2"/>
        <v>587</v>
      </c>
      <c r="M16" s="28">
        <v>376</v>
      </c>
      <c r="N16" s="36">
        <v>211</v>
      </c>
      <c r="O16" s="89">
        <f t="shared" si="0"/>
        <v>39</v>
      </c>
      <c r="P16" s="86">
        <f t="shared" si="0"/>
        <v>7</v>
      </c>
      <c r="Q16" s="101">
        <f t="shared" si="3"/>
        <v>5235</v>
      </c>
    </row>
    <row r="17" spans="1:18" ht="24.95" customHeight="1">
      <c r="A17" s="1" t="s">
        <v>13</v>
      </c>
      <c r="B17" s="27">
        <f t="shared" si="4"/>
        <v>2568</v>
      </c>
      <c r="C17" s="28">
        <v>2310</v>
      </c>
      <c r="D17" s="28">
        <v>258</v>
      </c>
      <c r="E17" s="44">
        <f t="shared" si="1"/>
        <v>118</v>
      </c>
      <c r="F17" s="28">
        <v>91</v>
      </c>
      <c r="G17" s="36">
        <v>27</v>
      </c>
      <c r="H17" s="61" t="s">
        <v>13</v>
      </c>
      <c r="I17" s="27">
        <f t="shared" si="5"/>
        <v>2560</v>
      </c>
      <c r="J17" s="28">
        <v>2302</v>
      </c>
      <c r="K17" s="28">
        <v>258</v>
      </c>
      <c r="L17" s="44">
        <f t="shared" si="2"/>
        <v>117</v>
      </c>
      <c r="M17" s="28">
        <v>91</v>
      </c>
      <c r="N17" s="36">
        <v>26</v>
      </c>
      <c r="O17" s="89">
        <f t="shared" si="0"/>
        <v>-8</v>
      </c>
      <c r="P17" s="86">
        <f t="shared" si="0"/>
        <v>0</v>
      </c>
      <c r="Q17" s="101">
        <f t="shared" si="3"/>
        <v>2677</v>
      </c>
    </row>
    <row r="18" spans="1:18" ht="24.95" customHeight="1">
      <c r="A18" s="1" t="s">
        <v>116</v>
      </c>
      <c r="B18" s="27">
        <f t="shared" si="4"/>
        <v>184</v>
      </c>
      <c r="C18" s="28">
        <v>72</v>
      </c>
      <c r="D18" s="28">
        <v>112</v>
      </c>
      <c r="E18" s="44">
        <f t="shared" si="1"/>
        <v>97</v>
      </c>
      <c r="F18" s="28">
        <v>42</v>
      </c>
      <c r="G18" s="36">
        <v>55</v>
      </c>
      <c r="H18" s="61" t="s">
        <v>116</v>
      </c>
      <c r="I18" s="27">
        <f t="shared" si="5"/>
        <v>184</v>
      </c>
      <c r="J18" s="28">
        <v>73</v>
      </c>
      <c r="K18" s="28">
        <v>111</v>
      </c>
      <c r="L18" s="44">
        <f t="shared" si="2"/>
        <v>97</v>
      </c>
      <c r="M18" s="28">
        <v>42</v>
      </c>
      <c r="N18" s="36">
        <v>55</v>
      </c>
      <c r="O18" s="89">
        <f t="shared" si="0"/>
        <v>1</v>
      </c>
      <c r="P18" s="86">
        <f t="shared" si="0"/>
        <v>-1</v>
      </c>
      <c r="Q18" s="101">
        <f t="shared" si="3"/>
        <v>281</v>
      </c>
    </row>
    <row r="19" spans="1:18" ht="24.95" customHeight="1">
      <c r="A19" s="1" t="s">
        <v>14</v>
      </c>
      <c r="B19" s="27">
        <f t="shared" si="4"/>
        <v>2903</v>
      </c>
      <c r="C19" s="28">
        <v>2363</v>
      </c>
      <c r="D19" s="28">
        <v>540</v>
      </c>
      <c r="E19" s="44">
        <f t="shared" si="1"/>
        <v>136</v>
      </c>
      <c r="F19" s="28">
        <v>85</v>
      </c>
      <c r="G19" s="36">
        <v>51</v>
      </c>
      <c r="H19" s="61" t="s">
        <v>14</v>
      </c>
      <c r="I19" s="27">
        <f t="shared" si="5"/>
        <v>2921</v>
      </c>
      <c r="J19" s="28">
        <v>2371</v>
      </c>
      <c r="K19" s="28">
        <v>550</v>
      </c>
      <c r="L19" s="44">
        <f t="shared" si="2"/>
        <v>134</v>
      </c>
      <c r="M19" s="28">
        <v>84</v>
      </c>
      <c r="N19" s="36">
        <v>50</v>
      </c>
      <c r="O19" s="89">
        <f t="shared" si="0"/>
        <v>8</v>
      </c>
      <c r="P19" s="86">
        <f t="shared" si="0"/>
        <v>10</v>
      </c>
      <c r="Q19" s="101">
        <f t="shared" si="3"/>
        <v>3055</v>
      </c>
      <c r="R19" s="21"/>
    </row>
    <row r="20" spans="1:18" ht="24.95" customHeight="1">
      <c r="A20" s="1" t="s">
        <v>17</v>
      </c>
      <c r="B20" s="27">
        <f t="shared" si="4"/>
        <v>1081</v>
      </c>
      <c r="C20" s="28">
        <v>539</v>
      </c>
      <c r="D20" s="28">
        <v>542</v>
      </c>
      <c r="E20" s="44">
        <f t="shared" si="1"/>
        <v>587</v>
      </c>
      <c r="F20" s="28">
        <v>305</v>
      </c>
      <c r="G20" s="36">
        <v>282</v>
      </c>
      <c r="H20" s="61" t="s">
        <v>17</v>
      </c>
      <c r="I20" s="27">
        <f t="shared" si="5"/>
        <v>1104</v>
      </c>
      <c r="J20" s="28">
        <v>552</v>
      </c>
      <c r="K20" s="28">
        <v>552</v>
      </c>
      <c r="L20" s="44">
        <f t="shared" si="2"/>
        <v>576</v>
      </c>
      <c r="M20" s="28">
        <v>304</v>
      </c>
      <c r="N20" s="36">
        <v>272</v>
      </c>
      <c r="O20" s="89">
        <f t="shared" si="0"/>
        <v>13</v>
      </c>
      <c r="P20" s="86">
        <f t="shared" si="0"/>
        <v>10</v>
      </c>
      <c r="Q20" s="101">
        <f t="shared" si="3"/>
        <v>1680</v>
      </c>
    </row>
    <row r="21" spans="1:18" ht="24.95" customHeight="1">
      <c r="A21" s="1" t="s">
        <v>18</v>
      </c>
      <c r="B21" s="27">
        <f t="shared" si="4"/>
        <v>476</v>
      </c>
      <c r="C21" s="28">
        <v>205</v>
      </c>
      <c r="D21" s="28">
        <v>271</v>
      </c>
      <c r="E21" s="44">
        <f t="shared" si="1"/>
        <v>302</v>
      </c>
      <c r="F21" s="28">
        <v>133</v>
      </c>
      <c r="G21" s="36">
        <v>169</v>
      </c>
      <c r="H21" s="61" t="s">
        <v>18</v>
      </c>
      <c r="I21" s="27">
        <f t="shared" si="5"/>
        <v>479</v>
      </c>
      <c r="J21" s="28">
        <v>207</v>
      </c>
      <c r="K21" s="28">
        <v>272</v>
      </c>
      <c r="L21" s="44">
        <f t="shared" si="2"/>
        <v>308</v>
      </c>
      <c r="M21" s="28">
        <v>136</v>
      </c>
      <c r="N21" s="36">
        <v>172</v>
      </c>
      <c r="O21" s="89">
        <f t="shared" si="0"/>
        <v>2</v>
      </c>
      <c r="P21" s="86">
        <f t="shared" si="0"/>
        <v>1</v>
      </c>
      <c r="Q21" s="101">
        <f t="shared" si="3"/>
        <v>787</v>
      </c>
    </row>
    <row r="22" spans="1:18" ht="24.95" customHeight="1">
      <c r="A22" s="1" t="s">
        <v>19</v>
      </c>
      <c r="B22" s="27">
        <f t="shared" si="4"/>
        <v>222</v>
      </c>
      <c r="C22" s="28">
        <v>93</v>
      </c>
      <c r="D22" s="28">
        <v>129</v>
      </c>
      <c r="E22" s="44">
        <f t="shared" si="1"/>
        <v>146</v>
      </c>
      <c r="F22" s="28">
        <v>67</v>
      </c>
      <c r="G22" s="36">
        <v>79</v>
      </c>
      <c r="H22" s="61" t="s">
        <v>19</v>
      </c>
      <c r="I22" s="27">
        <f t="shared" si="5"/>
        <v>215</v>
      </c>
      <c r="J22" s="28">
        <v>88</v>
      </c>
      <c r="K22" s="28">
        <v>127</v>
      </c>
      <c r="L22" s="44">
        <f t="shared" si="2"/>
        <v>141</v>
      </c>
      <c r="M22" s="28">
        <v>66</v>
      </c>
      <c r="N22" s="36">
        <v>75</v>
      </c>
      <c r="O22" s="89">
        <f t="shared" si="0"/>
        <v>-5</v>
      </c>
      <c r="P22" s="86">
        <f t="shared" si="0"/>
        <v>-2</v>
      </c>
      <c r="Q22" s="101">
        <f t="shared" si="3"/>
        <v>356</v>
      </c>
    </row>
    <row r="23" spans="1:18" ht="24.95" customHeight="1">
      <c r="A23" s="1" t="s">
        <v>20</v>
      </c>
      <c r="B23" s="27">
        <f t="shared" si="4"/>
        <v>293</v>
      </c>
      <c r="C23" s="28">
        <v>166</v>
      </c>
      <c r="D23" s="28">
        <v>127</v>
      </c>
      <c r="E23" s="44">
        <f t="shared" si="1"/>
        <v>88</v>
      </c>
      <c r="F23" s="28">
        <v>41</v>
      </c>
      <c r="G23" s="36">
        <v>47</v>
      </c>
      <c r="H23" s="61" t="s">
        <v>20</v>
      </c>
      <c r="I23" s="27">
        <f t="shared" si="5"/>
        <v>296</v>
      </c>
      <c r="J23" s="28">
        <v>168</v>
      </c>
      <c r="K23" s="28">
        <v>128</v>
      </c>
      <c r="L23" s="44">
        <f t="shared" si="2"/>
        <v>89</v>
      </c>
      <c r="M23" s="28">
        <v>40</v>
      </c>
      <c r="N23" s="36">
        <v>49</v>
      </c>
      <c r="O23" s="89">
        <f t="shared" si="0"/>
        <v>2</v>
      </c>
      <c r="P23" s="86">
        <f t="shared" si="0"/>
        <v>1</v>
      </c>
      <c r="Q23" s="101">
        <f t="shared" si="3"/>
        <v>385</v>
      </c>
    </row>
    <row r="24" spans="1:18" ht="24.95" customHeight="1">
      <c r="A24" s="1" t="s">
        <v>21</v>
      </c>
      <c r="B24" s="27">
        <f t="shared" si="4"/>
        <v>284</v>
      </c>
      <c r="C24" s="28">
        <v>147</v>
      </c>
      <c r="D24" s="28">
        <v>137</v>
      </c>
      <c r="E24" s="44">
        <f t="shared" si="1"/>
        <v>93</v>
      </c>
      <c r="F24" s="28">
        <v>40</v>
      </c>
      <c r="G24" s="36">
        <v>53</v>
      </c>
      <c r="H24" s="61" t="s">
        <v>21</v>
      </c>
      <c r="I24" s="27">
        <f t="shared" si="5"/>
        <v>287</v>
      </c>
      <c r="J24" s="28">
        <v>152</v>
      </c>
      <c r="K24" s="28">
        <v>135</v>
      </c>
      <c r="L24" s="44">
        <f t="shared" si="2"/>
        <v>93</v>
      </c>
      <c r="M24" s="28">
        <v>39</v>
      </c>
      <c r="N24" s="36">
        <v>54</v>
      </c>
      <c r="O24" s="89">
        <f>J24-C24</f>
        <v>5</v>
      </c>
      <c r="P24" s="86">
        <f t="shared" si="0"/>
        <v>-2</v>
      </c>
      <c r="Q24" s="101">
        <f t="shared" si="3"/>
        <v>380</v>
      </c>
    </row>
    <row r="25" spans="1:18" ht="24.95" customHeight="1">
      <c r="A25" s="1" t="s">
        <v>22</v>
      </c>
      <c r="B25" s="27">
        <f t="shared" si="4"/>
        <v>859</v>
      </c>
      <c r="C25" s="28">
        <v>529</v>
      </c>
      <c r="D25" s="28">
        <v>330</v>
      </c>
      <c r="E25" s="44">
        <f t="shared" si="1"/>
        <v>225</v>
      </c>
      <c r="F25" s="28">
        <v>105</v>
      </c>
      <c r="G25" s="36">
        <v>120</v>
      </c>
      <c r="H25" s="61" t="s">
        <v>22</v>
      </c>
      <c r="I25" s="27">
        <f t="shared" si="5"/>
        <v>873</v>
      </c>
      <c r="J25" s="28">
        <v>539</v>
      </c>
      <c r="K25" s="28">
        <v>334</v>
      </c>
      <c r="L25" s="44">
        <f t="shared" si="2"/>
        <v>228</v>
      </c>
      <c r="M25" s="28">
        <v>106</v>
      </c>
      <c r="N25" s="36">
        <v>122</v>
      </c>
      <c r="O25" s="89">
        <f t="shared" si="0"/>
        <v>10</v>
      </c>
      <c r="P25" s="86">
        <f t="shared" si="0"/>
        <v>4</v>
      </c>
      <c r="Q25" s="101">
        <f t="shared" si="3"/>
        <v>1101</v>
      </c>
    </row>
    <row r="26" spans="1:18" ht="24.95" customHeight="1">
      <c r="A26" s="1" t="s">
        <v>23</v>
      </c>
      <c r="B26" s="27">
        <f t="shared" si="4"/>
        <v>727</v>
      </c>
      <c r="C26" s="28">
        <v>385</v>
      </c>
      <c r="D26" s="28">
        <v>342</v>
      </c>
      <c r="E26" s="44">
        <f t="shared" si="1"/>
        <v>184</v>
      </c>
      <c r="F26" s="28">
        <v>86</v>
      </c>
      <c r="G26" s="36">
        <v>98</v>
      </c>
      <c r="H26" s="61" t="s">
        <v>23</v>
      </c>
      <c r="I26" s="27">
        <f t="shared" si="5"/>
        <v>733</v>
      </c>
      <c r="J26" s="28">
        <v>388</v>
      </c>
      <c r="K26" s="28">
        <v>345</v>
      </c>
      <c r="L26" s="44">
        <f t="shared" si="2"/>
        <v>180</v>
      </c>
      <c r="M26" s="28">
        <v>87</v>
      </c>
      <c r="N26" s="36">
        <v>93</v>
      </c>
      <c r="O26" s="89">
        <f t="shared" si="0"/>
        <v>3</v>
      </c>
      <c r="P26" s="86">
        <f t="shared" si="0"/>
        <v>3</v>
      </c>
      <c r="Q26" s="101">
        <f t="shared" si="3"/>
        <v>913</v>
      </c>
    </row>
    <row r="27" spans="1:18" ht="24.95" customHeight="1">
      <c r="A27" s="1" t="s">
        <v>24</v>
      </c>
      <c r="B27" s="27">
        <f t="shared" si="4"/>
        <v>207</v>
      </c>
      <c r="C27" s="28">
        <v>77</v>
      </c>
      <c r="D27" s="28">
        <v>130</v>
      </c>
      <c r="E27" s="44">
        <f t="shared" si="1"/>
        <v>73</v>
      </c>
      <c r="F27" s="28">
        <v>29</v>
      </c>
      <c r="G27" s="36">
        <v>44</v>
      </c>
      <c r="H27" s="61" t="s">
        <v>24</v>
      </c>
      <c r="I27" s="27">
        <f t="shared" si="5"/>
        <v>208</v>
      </c>
      <c r="J27" s="28">
        <v>79</v>
      </c>
      <c r="K27" s="28">
        <v>129</v>
      </c>
      <c r="L27" s="44">
        <f t="shared" si="2"/>
        <v>73</v>
      </c>
      <c r="M27" s="28">
        <v>28</v>
      </c>
      <c r="N27" s="36">
        <v>45</v>
      </c>
      <c r="O27" s="89">
        <f t="shared" si="0"/>
        <v>2</v>
      </c>
      <c r="P27" s="86">
        <f t="shared" si="0"/>
        <v>-1</v>
      </c>
      <c r="Q27" s="101">
        <f t="shared" si="3"/>
        <v>281</v>
      </c>
    </row>
    <row r="28" spans="1:18" ht="24.95" customHeight="1">
      <c r="A28" s="1" t="s">
        <v>25</v>
      </c>
      <c r="B28" s="27">
        <f t="shared" si="4"/>
        <v>241</v>
      </c>
      <c r="C28" s="28">
        <v>80</v>
      </c>
      <c r="D28" s="28">
        <v>161</v>
      </c>
      <c r="E28" s="44">
        <f t="shared" si="1"/>
        <v>92</v>
      </c>
      <c r="F28" s="28">
        <v>35</v>
      </c>
      <c r="G28" s="36">
        <v>57</v>
      </c>
      <c r="H28" s="61" t="s">
        <v>25</v>
      </c>
      <c r="I28" s="27">
        <f t="shared" si="5"/>
        <v>246</v>
      </c>
      <c r="J28" s="28">
        <v>81</v>
      </c>
      <c r="K28" s="28">
        <v>165</v>
      </c>
      <c r="L28" s="44">
        <f t="shared" si="2"/>
        <v>94</v>
      </c>
      <c r="M28" s="28">
        <v>35</v>
      </c>
      <c r="N28" s="36">
        <v>59</v>
      </c>
      <c r="O28" s="89">
        <f t="shared" si="0"/>
        <v>1</v>
      </c>
      <c r="P28" s="86">
        <f t="shared" si="0"/>
        <v>4</v>
      </c>
      <c r="Q28" s="101">
        <f t="shared" si="3"/>
        <v>340</v>
      </c>
    </row>
    <row r="29" spans="1:18" ht="24.95" customHeight="1">
      <c r="A29" s="1" t="s">
        <v>67</v>
      </c>
      <c r="B29" s="27">
        <f t="shared" si="4"/>
        <v>141</v>
      </c>
      <c r="C29" s="28">
        <v>60</v>
      </c>
      <c r="D29" s="28">
        <v>81</v>
      </c>
      <c r="E29" s="44">
        <f t="shared" si="1"/>
        <v>120</v>
      </c>
      <c r="F29" s="28">
        <v>52</v>
      </c>
      <c r="G29" s="36">
        <v>68</v>
      </c>
      <c r="H29" s="61" t="s">
        <v>67</v>
      </c>
      <c r="I29" s="27">
        <f t="shared" si="5"/>
        <v>144</v>
      </c>
      <c r="J29" s="28">
        <v>60</v>
      </c>
      <c r="K29" s="28">
        <v>84</v>
      </c>
      <c r="L29" s="44">
        <f t="shared" si="2"/>
        <v>120</v>
      </c>
      <c r="M29" s="28">
        <v>52</v>
      </c>
      <c r="N29" s="36">
        <v>68</v>
      </c>
      <c r="O29" s="89">
        <f t="shared" si="0"/>
        <v>0</v>
      </c>
      <c r="P29" s="86">
        <f t="shared" si="0"/>
        <v>3</v>
      </c>
      <c r="Q29" s="101">
        <f t="shared" si="3"/>
        <v>264</v>
      </c>
    </row>
    <row r="30" spans="1:18" ht="27" customHeight="1">
      <c r="A30" s="1" t="s">
        <v>118</v>
      </c>
      <c r="B30" s="27">
        <f t="shared" si="4"/>
        <v>474</v>
      </c>
      <c r="C30" s="28">
        <v>216</v>
      </c>
      <c r="D30" s="28">
        <v>258</v>
      </c>
      <c r="E30" s="44">
        <f t="shared" si="1"/>
        <v>134</v>
      </c>
      <c r="F30" s="28">
        <v>52</v>
      </c>
      <c r="G30" s="36">
        <v>82</v>
      </c>
      <c r="H30" s="62" t="s">
        <v>114</v>
      </c>
      <c r="I30" s="27">
        <f t="shared" si="5"/>
        <v>479</v>
      </c>
      <c r="J30" s="28">
        <v>222</v>
      </c>
      <c r="K30" s="28">
        <v>257</v>
      </c>
      <c r="L30" s="44">
        <f t="shared" si="2"/>
        <v>135</v>
      </c>
      <c r="M30" s="28">
        <v>54</v>
      </c>
      <c r="N30" s="36">
        <v>81</v>
      </c>
      <c r="O30" s="89">
        <f t="shared" si="0"/>
        <v>6</v>
      </c>
      <c r="P30" s="86">
        <f t="shared" si="0"/>
        <v>-1</v>
      </c>
      <c r="Q30" s="101">
        <f t="shared" si="3"/>
        <v>614</v>
      </c>
    </row>
    <row r="31" spans="1:18" ht="27" customHeight="1">
      <c r="A31" s="1" t="s">
        <v>119</v>
      </c>
      <c r="B31" s="27">
        <f t="shared" si="4"/>
        <v>635</v>
      </c>
      <c r="C31" s="28">
        <v>388</v>
      </c>
      <c r="D31" s="28">
        <v>247</v>
      </c>
      <c r="E31" s="44">
        <f t="shared" si="1"/>
        <v>161</v>
      </c>
      <c r="F31" s="28">
        <v>79</v>
      </c>
      <c r="G31" s="36">
        <v>82</v>
      </c>
      <c r="H31" s="62" t="s">
        <v>115</v>
      </c>
      <c r="I31" s="27">
        <f t="shared" si="5"/>
        <v>648</v>
      </c>
      <c r="J31" s="28">
        <v>391</v>
      </c>
      <c r="K31" s="28">
        <v>257</v>
      </c>
      <c r="L31" s="44">
        <f t="shared" si="2"/>
        <v>153</v>
      </c>
      <c r="M31" s="28">
        <v>73</v>
      </c>
      <c r="N31" s="36">
        <v>80</v>
      </c>
      <c r="O31" s="89">
        <f t="shared" si="0"/>
        <v>3</v>
      </c>
      <c r="P31" s="86">
        <f t="shared" si="0"/>
        <v>10</v>
      </c>
      <c r="Q31" s="101">
        <f t="shared" si="3"/>
        <v>801</v>
      </c>
    </row>
    <row r="32" spans="1:18" ht="27" customHeight="1">
      <c r="A32" s="1" t="s">
        <v>142</v>
      </c>
      <c r="B32" s="27">
        <f t="shared" si="4"/>
        <v>425</v>
      </c>
      <c r="C32" s="28">
        <v>123</v>
      </c>
      <c r="D32" s="28">
        <v>302</v>
      </c>
      <c r="E32" s="44">
        <f t="shared" si="1"/>
        <v>206</v>
      </c>
      <c r="F32" s="28">
        <v>79</v>
      </c>
      <c r="G32" s="36">
        <v>127</v>
      </c>
      <c r="H32" s="62" t="s">
        <v>142</v>
      </c>
      <c r="I32" s="27">
        <f t="shared" si="5"/>
        <v>425</v>
      </c>
      <c r="J32" s="28">
        <v>120</v>
      </c>
      <c r="K32" s="28">
        <v>305</v>
      </c>
      <c r="L32" s="44">
        <f t="shared" si="2"/>
        <v>211</v>
      </c>
      <c r="M32" s="28">
        <v>82</v>
      </c>
      <c r="N32" s="36">
        <v>129</v>
      </c>
      <c r="O32" s="89">
        <f t="shared" si="0"/>
        <v>-3</v>
      </c>
      <c r="P32" s="86">
        <f t="shared" si="0"/>
        <v>3</v>
      </c>
      <c r="Q32" s="101">
        <f t="shared" si="3"/>
        <v>636</v>
      </c>
    </row>
    <row r="33" spans="1:17" ht="27" customHeight="1">
      <c r="A33" s="28" t="s">
        <v>146</v>
      </c>
      <c r="B33" s="27">
        <f t="shared" si="4"/>
        <v>186</v>
      </c>
      <c r="C33" s="28">
        <v>60</v>
      </c>
      <c r="D33" s="28">
        <v>126</v>
      </c>
      <c r="E33" s="44">
        <f t="shared" si="1"/>
        <v>63</v>
      </c>
      <c r="F33" s="28">
        <v>24</v>
      </c>
      <c r="G33" s="36">
        <v>39</v>
      </c>
      <c r="H33" s="62" t="s">
        <v>146</v>
      </c>
      <c r="I33" s="27">
        <f t="shared" si="5"/>
        <v>191</v>
      </c>
      <c r="J33" s="28">
        <v>60</v>
      </c>
      <c r="K33" s="28">
        <v>131</v>
      </c>
      <c r="L33" s="44">
        <f t="shared" si="2"/>
        <v>62</v>
      </c>
      <c r="M33" s="28">
        <v>24</v>
      </c>
      <c r="N33" s="36">
        <v>38</v>
      </c>
      <c r="O33" s="89">
        <f t="shared" si="0"/>
        <v>0</v>
      </c>
      <c r="P33" s="86">
        <f t="shared" si="0"/>
        <v>5</v>
      </c>
      <c r="Q33" s="101">
        <f t="shared" si="3"/>
        <v>253</v>
      </c>
    </row>
    <row r="34" spans="1:17" ht="27" customHeight="1" thickBot="1">
      <c r="A34" s="28" t="s">
        <v>206</v>
      </c>
      <c r="B34" s="64">
        <f t="shared" si="4"/>
        <v>70</v>
      </c>
      <c r="C34" s="38">
        <v>20</v>
      </c>
      <c r="D34" s="38">
        <v>50</v>
      </c>
      <c r="E34" s="103">
        <f t="shared" si="1"/>
        <v>32</v>
      </c>
      <c r="F34" s="114">
        <v>10</v>
      </c>
      <c r="G34" s="116">
        <v>22</v>
      </c>
      <c r="H34" s="117" t="s">
        <v>206</v>
      </c>
      <c r="I34" s="64">
        <f t="shared" si="5"/>
        <v>82</v>
      </c>
      <c r="J34" s="38">
        <v>24</v>
      </c>
      <c r="K34" s="38">
        <v>58</v>
      </c>
      <c r="L34" s="103">
        <f t="shared" si="2"/>
        <v>38</v>
      </c>
      <c r="M34" s="114">
        <v>13</v>
      </c>
      <c r="N34" s="116">
        <v>25</v>
      </c>
      <c r="O34" s="89">
        <f t="shared" ref="O34:P34" si="6">J34-C34</f>
        <v>4</v>
      </c>
      <c r="P34" s="86">
        <f t="shared" si="6"/>
        <v>8</v>
      </c>
      <c r="Q34" s="101">
        <f t="shared" si="3"/>
        <v>120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300-000000000000}">
  <dimension ref="A1:S35"/>
  <sheetViews>
    <sheetView workbookViewId="0">
      <selection activeCell="S21" sqref="S21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219</v>
      </c>
      <c r="C3" s="200"/>
      <c r="D3" s="200"/>
      <c r="E3" s="200"/>
      <c r="F3" s="200"/>
      <c r="G3" s="172"/>
      <c r="H3" s="187" t="s">
        <v>27</v>
      </c>
      <c r="I3" s="191" t="s">
        <v>220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30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49166</v>
      </c>
      <c r="C5" s="44">
        <f>SUM(C6:C34)</f>
        <v>35761</v>
      </c>
      <c r="D5" s="44">
        <f>SUM(D6:D34)</f>
        <v>13405</v>
      </c>
      <c r="E5" s="44">
        <f>SUM(F5:G5)</f>
        <v>14108</v>
      </c>
      <c r="F5" s="44">
        <f>SUM(F6:F34)</f>
        <v>7325</v>
      </c>
      <c r="G5" s="45">
        <f>SUM(G6:G34)</f>
        <v>6783</v>
      </c>
      <c r="H5" s="59" t="s">
        <v>26</v>
      </c>
      <c r="I5" s="27">
        <f>SUM(J5:K5)</f>
        <v>49511</v>
      </c>
      <c r="J5" s="44">
        <f>SUM(J6:J34)</f>
        <v>35973</v>
      </c>
      <c r="K5" s="44">
        <f>SUM(K6:K34)</f>
        <v>13538</v>
      </c>
      <c r="L5" s="44">
        <f>SUM(M5:N5)</f>
        <v>14134</v>
      </c>
      <c r="M5" s="44">
        <f>SUM(M6:M34)</f>
        <v>7348</v>
      </c>
      <c r="N5" s="45">
        <f>SUM(N6:N34)</f>
        <v>6786</v>
      </c>
      <c r="O5" s="33">
        <f>J5-C5</f>
        <v>212</v>
      </c>
      <c r="P5" s="25">
        <f>K5-D5</f>
        <v>133</v>
      </c>
      <c r="Q5" s="100">
        <f>I5+L5</f>
        <v>63645</v>
      </c>
      <c r="R5" s="67"/>
      <c r="S5" s="67"/>
    </row>
    <row r="6" spans="1:19" ht="24.95" customHeight="1">
      <c r="A6" s="1" t="s">
        <v>3</v>
      </c>
      <c r="B6" s="27">
        <f>SUM(C6:D6)</f>
        <v>2742</v>
      </c>
      <c r="C6" s="28">
        <v>1630</v>
      </c>
      <c r="D6" s="28">
        <v>1112</v>
      </c>
      <c r="E6" s="44">
        <f>SUM(F6:G6)</f>
        <v>645</v>
      </c>
      <c r="F6" s="28">
        <v>296</v>
      </c>
      <c r="G6" s="36">
        <v>349</v>
      </c>
      <c r="H6" s="61" t="s">
        <v>3</v>
      </c>
      <c r="I6" s="27">
        <f>SUM(J6:K6)</f>
        <v>2796</v>
      </c>
      <c r="J6" s="28">
        <v>1648</v>
      </c>
      <c r="K6" s="28">
        <v>1148</v>
      </c>
      <c r="L6" s="44">
        <f>SUM(M6:N6)</f>
        <v>666</v>
      </c>
      <c r="M6" s="28">
        <v>312</v>
      </c>
      <c r="N6" s="36">
        <v>354</v>
      </c>
      <c r="O6" s="89">
        <f t="shared" ref="O6:P33" si="0">J6-C6</f>
        <v>18</v>
      </c>
      <c r="P6" s="86">
        <f t="shared" si="0"/>
        <v>36</v>
      </c>
      <c r="Q6" s="101">
        <f>I6+L6</f>
        <v>3462</v>
      </c>
    </row>
    <row r="7" spans="1:19" ht="24.95" customHeight="1">
      <c r="A7" s="1" t="s">
        <v>4</v>
      </c>
      <c r="B7" s="27">
        <f>SUM(C7:D7)</f>
        <v>3140</v>
      </c>
      <c r="C7" s="28">
        <v>2432</v>
      </c>
      <c r="D7" s="28">
        <v>708</v>
      </c>
      <c r="E7" s="44">
        <f t="shared" ref="E7:E34" si="1">SUM(F7:G7)</f>
        <v>1284</v>
      </c>
      <c r="F7" s="28">
        <v>686</v>
      </c>
      <c r="G7" s="36">
        <v>598</v>
      </c>
      <c r="H7" s="61" t="s">
        <v>4</v>
      </c>
      <c r="I7" s="27">
        <f>SUM(J7:K7)</f>
        <v>3156</v>
      </c>
      <c r="J7" s="28">
        <v>2451</v>
      </c>
      <c r="K7" s="28">
        <v>705</v>
      </c>
      <c r="L7" s="44">
        <f t="shared" ref="L7:L34" si="2">SUM(M7:N7)</f>
        <v>1281</v>
      </c>
      <c r="M7" s="28">
        <v>686</v>
      </c>
      <c r="N7" s="36">
        <v>595</v>
      </c>
      <c r="O7" s="89">
        <f t="shared" si="0"/>
        <v>19</v>
      </c>
      <c r="P7" s="86">
        <f t="shared" si="0"/>
        <v>-3</v>
      </c>
      <c r="Q7" s="101">
        <f t="shared" ref="Q7:Q34" si="3">I7+L7</f>
        <v>4437</v>
      </c>
    </row>
    <row r="8" spans="1:19" ht="24.95" customHeight="1">
      <c r="A8" s="1" t="s">
        <v>5</v>
      </c>
      <c r="B8" s="27">
        <f t="shared" ref="B8:B34" si="4">SUM(C8:D8)</f>
        <v>9941</v>
      </c>
      <c r="C8" s="28">
        <v>6397</v>
      </c>
      <c r="D8" s="28">
        <v>3544</v>
      </c>
      <c r="E8" s="44">
        <f t="shared" si="1"/>
        <v>5592</v>
      </c>
      <c r="F8" s="28">
        <v>2854</v>
      </c>
      <c r="G8" s="36">
        <v>2738</v>
      </c>
      <c r="H8" s="61" t="s">
        <v>5</v>
      </c>
      <c r="I8" s="27">
        <f t="shared" ref="I8:I34" si="5">SUM(J8:K8)</f>
        <v>9956</v>
      </c>
      <c r="J8" s="28">
        <v>6410</v>
      </c>
      <c r="K8" s="28">
        <v>3546</v>
      </c>
      <c r="L8" s="44">
        <f t="shared" si="2"/>
        <v>5612</v>
      </c>
      <c r="M8" s="28">
        <v>2858</v>
      </c>
      <c r="N8" s="36">
        <v>2754</v>
      </c>
      <c r="O8" s="89">
        <f t="shared" si="0"/>
        <v>13</v>
      </c>
      <c r="P8" s="86">
        <f t="shared" si="0"/>
        <v>2</v>
      </c>
      <c r="Q8" s="101">
        <f t="shared" si="3"/>
        <v>15568</v>
      </c>
    </row>
    <row r="9" spans="1:19" ht="24.95" customHeight="1">
      <c r="A9" s="1" t="s">
        <v>61</v>
      </c>
      <c r="B9" s="27">
        <f t="shared" si="4"/>
        <v>4532</v>
      </c>
      <c r="C9" s="28">
        <v>3067</v>
      </c>
      <c r="D9" s="28">
        <v>1465</v>
      </c>
      <c r="E9" s="44">
        <f t="shared" si="1"/>
        <v>1847</v>
      </c>
      <c r="F9" s="28">
        <v>959</v>
      </c>
      <c r="G9" s="36">
        <v>888</v>
      </c>
      <c r="H9" s="61" t="s">
        <v>61</v>
      </c>
      <c r="I9" s="27">
        <f t="shared" si="5"/>
        <v>4568</v>
      </c>
      <c r="J9" s="28">
        <v>3090</v>
      </c>
      <c r="K9" s="28">
        <v>1478</v>
      </c>
      <c r="L9" s="44">
        <f t="shared" si="2"/>
        <v>1850</v>
      </c>
      <c r="M9" s="28">
        <v>961</v>
      </c>
      <c r="N9" s="36">
        <v>889</v>
      </c>
      <c r="O9" s="89">
        <f t="shared" si="0"/>
        <v>23</v>
      </c>
      <c r="P9" s="86">
        <f t="shared" si="0"/>
        <v>13</v>
      </c>
      <c r="Q9" s="101">
        <f t="shared" si="3"/>
        <v>6418</v>
      </c>
    </row>
    <row r="10" spans="1:19" ht="24.95" customHeight="1">
      <c r="A10" s="1" t="s">
        <v>6</v>
      </c>
      <c r="B10" s="27">
        <f t="shared" si="4"/>
        <v>128</v>
      </c>
      <c r="C10" s="28">
        <v>77</v>
      </c>
      <c r="D10" s="28">
        <v>51</v>
      </c>
      <c r="E10" s="44">
        <f t="shared" si="1"/>
        <v>63</v>
      </c>
      <c r="F10" s="28">
        <v>31</v>
      </c>
      <c r="G10" s="36">
        <v>32</v>
      </c>
      <c r="H10" s="61" t="s">
        <v>6</v>
      </c>
      <c r="I10" s="27">
        <f t="shared" si="5"/>
        <v>135</v>
      </c>
      <c r="J10" s="28">
        <v>81</v>
      </c>
      <c r="K10" s="28">
        <v>54</v>
      </c>
      <c r="L10" s="44">
        <f t="shared" si="2"/>
        <v>65</v>
      </c>
      <c r="M10" s="28">
        <v>33</v>
      </c>
      <c r="N10" s="36">
        <v>32</v>
      </c>
      <c r="O10" s="89">
        <f t="shared" si="0"/>
        <v>4</v>
      </c>
      <c r="P10" s="86">
        <f t="shared" si="0"/>
        <v>3</v>
      </c>
      <c r="Q10" s="101">
        <f t="shared" si="3"/>
        <v>200</v>
      </c>
    </row>
    <row r="11" spans="1:19" ht="24.95" customHeight="1">
      <c r="A11" s="1" t="s">
        <v>7</v>
      </c>
      <c r="B11" s="27">
        <f t="shared" si="4"/>
        <v>681</v>
      </c>
      <c r="C11" s="28">
        <v>526</v>
      </c>
      <c r="D11" s="28">
        <v>155</v>
      </c>
      <c r="E11" s="44">
        <f t="shared" si="1"/>
        <v>62</v>
      </c>
      <c r="F11" s="28">
        <v>31</v>
      </c>
      <c r="G11" s="36">
        <v>31</v>
      </c>
      <c r="H11" s="61" t="s">
        <v>7</v>
      </c>
      <c r="I11" s="27">
        <f t="shared" si="5"/>
        <v>687</v>
      </c>
      <c r="J11" s="28">
        <v>529</v>
      </c>
      <c r="K11" s="28">
        <v>158</v>
      </c>
      <c r="L11" s="44">
        <f t="shared" si="2"/>
        <v>63</v>
      </c>
      <c r="M11" s="28">
        <v>32</v>
      </c>
      <c r="N11" s="36">
        <v>31</v>
      </c>
      <c r="O11" s="89">
        <f t="shared" si="0"/>
        <v>3</v>
      </c>
      <c r="P11" s="86">
        <f t="shared" si="0"/>
        <v>3</v>
      </c>
      <c r="Q11" s="101">
        <f t="shared" si="3"/>
        <v>750</v>
      </c>
    </row>
    <row r="12" spans="1:19" ht="24.95" customHeight="1">
      <c r="A12" s="1" t="s">
        <v>8</v>
      </c>
      <c r="B12" s="27">
        <f t="shared" si="4"/>
        <v>2986</v>
      </c>
      <c r="C12" s="28">
        <v>2748</v>
      </c>
      <c r="D12" s="28">
        <v>238</v>
      </c>
      <c r="E12" s="44">
        <f t="shared" si="1"/>
        <v>290</v>
      </c>
      <c r="F12" s="28">
        <v>189</v>
      </c>
      <c r="G12" s="36">
        <v>101</v>
      </c>
      <c r="H12" s="61" t="s">
        <v>8</v>
      </c>
      <c r="I12" s="27">
        <f t="shared" si="5"/>
        <v>3008</v>
      </c>
      <c r="J12" s="28">
        <v>2759</v>
      </c>
      <c r="K12" s="28">
        <v>249</v>
      </c>
      <c r="L12" s="44">
        <f t="shared" si="2"/>
        <v>281</v>
      </c>
      <c r="M12" s="28">
        <v>184</v>
      </c>
      <c r="N12" s="36">
        <v>97</v>
      </c>
      <c r="O12" s="89">
        <f t="shared" si="0"/>
        <v>11</v>
      </c>
      <c r="P12" s="86">
        <f t="shared" si="0"/>
        <v>11</v>
      </c>
      <c r="Q12" s="101">
        <f t="shared" si="3"/>
        <v>3289</v>
      </c>
    </row>
    <row r="13" spans="1:19" ht="24.95" customHeight="1">
      <c r="A13" s="1" t="s">
        <v>9</v>
      </c>
      <c r="B13" s="27">
        <f t="shared" si="4"/>
        <v>1676</v>
      </c>
      <c r="C13" s="28">
        <v>1344</v>
      </c>
      <c r="D13" s="28">
        <v>332</v>
      </c>
      <c r="E13" s="44">
        <f t="shared" si="1"/>
        <v>361</v>
      </c>
      <c r="F13" s="28">
        <v>210</v>
      </c>
      <c r="G13" s="36">
        <v>151</v>
      </c>
      <c r="H13" s="61" t="s">
        <v>9</v>
      </c>
      <c r="I13" s="27">
        <f t="shared" si="5"/>
        <v>1689</v>
      </c>
      <c r="J13" s="28">
        <v>1361</v>
      </c>
      <c r="K13" s="28">
        <v>328</v>
      </c>
      <c r="L13" s="44">
        <f t="shared" si="2"/>
        <v>364</v>
      </c>
      <c r="M13" s="28">
        <v>213</v>
      </c>
      <c r="N13" s="36">
        <v>151</v>
      </c>
      <c r="O13" s="89">
        <f t="shared" si="0"/>
        <v>17</v>
      </c>
      <c r="P13" s="86">
        <f t="shared" si="0"/>
        <v>-4</v>
      </c>
      <c r="Q13" s="101">
        <f t="shared" si="3"/>
        <v>2053</v>
      </c>
    </row>
    <row r="14" spans="1:19" ht="24.95" customHeight="1">
      <c r="A14" s="1" t="s">
        <v>10</v>
      </c>
      <c r="B14" s="27">
        <f t="shared" si="4"/>
        <v>1610</v>
      </c>
      <c r="C14" s="28">
        <v>1396</v>
      </c>
      <c r="D14" s="28">
        <v>214</v>
      </c>
      <c r="E14" s="44">
        <f t="shared" si="1"/>
        <v>136</v>
      </c>
      <c r="F14" s="28">
        <v>83</v>
      </c>
      <c r="G14" s="36">
        <v>53</v>
      </c>
      <c r="H14" s="61" t="s">
        <v>10</v>
      </c>
      <c r="I14" s="27">
        <f t="shared" si="5"/>
        <v>1623</v>
      </c>
      <c r="J14" s="28">
        <v>1400</v>
      </c>
      <c r="K14" s="28">
        <v>223</v>
      </c>
      <c r="L14" s="44">
        <f t="shared" si="2"/>
        <v>137</v>
      </c>
      <c r="M14" s="28">
        <v>84</v>
      </c>
      <c r="N14" s="36">
        <v>53</v>
      </c>
      <c r="O14" s="89">
        <f t="shared" si="0"/>
        <v>4</v>
      </c>
      <c r="P14" s="86">
        <f t="shared" si="0"/>
        <v>9</v>
      </c>
      <c r="Q14" s="101">
        <f t="shared" si="3"/>
        <v>1760</v>
      </c>
    </row>
    <row r="15" spans="1:19" ht="24.95" customHeight="1">
      <c r="A15" s="1" t="s">
        <v>11</v>
      </c>
      <c r="B15" s="27">
        <f t="shared" si="4"/>
        <v>5007</v>
      </c>
      <c r="C15" s="28">
        <v>4235</v>
      </c>
      <c r="D15" s="28">
        <v>772</v>
      </c>
      <c r="E15" s="44">
        <f t="shared" si="1"/>
        <v>392</v>
      </c>
      <c r="F15" s="28">
        <v>254</v>
      </c>
      <c r="G15" s="36">
        <v>138</v>
      </c>
      <c r="H15" s="61" t="s">
        <v>11</v>
      </c>
      <c r="I15" s="27">
        <f t="shared" si="5"/>
        <v>5029</v>
      </c>
      <c r="J15" s="28">
        <v>4241</v>
      </c>
      <c r="K15" s="28">
        <v>788</v>
      </c>
      <c r="L15" s="44">
        <f t="shared" si="2"/>
        <v>392</v>
      </c>
      <c r="M15" s="28">
        <v>255</v>
      </c>
      <c r="N15" s="36">
        <v>137</v>
      </c>
      <c r="O15" s="89">
        <f t="shared" si="0"/>
        <v>6</v>
      </c>
      <c r="P15" s="86">
        <f t="shared" si="0"/>
        <v>16</v>
      </c>
      <c r="Q15" s="101">
        <f t="shared" si="3"/>
        <v>5421</v>
      </c>
    </row>
    <row r="16" spans="1:19" ht="24.95" customHeight="1">
      <c r="A16" s="1" t="s">
        <v>12</v>
      </c>
      <c r="B16" s="27">
        <f t="shared" si="4"/>
        <v>4648</v>
      </c>
      <c r="C16" s="28">
        <v>4032</v>
      </c>
      <c r="D16" s="28">
        <v>616</v>
      </c>
      <c r="E16" s="44">
        <f t="shared" si="1"/>
        <v>587</v>
      </c>
      <c r="F16" s="28">
        <v>376</v>
      </c>
      <c r="G16" s="36">
        <v>211</v>
      </c>
      <c r="H16" s="61" t="s">
        <v>12</v>
      </c>
      <c r="I16" s="27">
        <f t="shared" si="5"/>
        <v>4709</v>
      </c>
      <c r="J16" s="28">
        <v>4082</v>
      </c>
      <c r="K16" s="28">
        <v>627</v>
      </c>
      <c r="L16" s="44">
        <f t="shared" si="2"/>
        <v>584</v>
      </c>
      <c r="M16" s="28">
        <v>376</v>
      </c>
      <c r="N16" s="36">
        <v>208</v>
      </c>
      <c r="O16" s="89">
        <f t="shared" si="0"/>
        <v>50</v>
      </c>
      <c r="P16" s="86">
        <f t="shared" si="0"/>
        <v>11</v>
      </c>
      <c r="Q16" s="101">
        <f t="shared" si="3"/>
        <v>5293</v>
      </c>
    </row>
    <row r="17" spans="1:19" ht="24.95" customHeight="1">
      <c r="A17" s="1" t="s">
        <v>13</v>
      </c>
      <c r="B17" s="27">
        <f t="shared" si="4"/>
        <v>2560</v>
      </c>
      <c r="C17" s="28">
        <v>2302</v>
      </c>
      <c r="D17" s="28">
        <v>258</v>
      </c>
      <c r="E17" s="44">
        <f t="shared" si="1"/>
        <v>117</v>
      </c>
      <c r="F17" s="28">
        <v>91</v>
      </c>
      <c r="G17" s="36">
        <v>26</v>
      </c>
      <c r="H17" s="61" t="s">
        <v>13</v>
      </c>
      <c r="I17" s="27">
        <f t="shared" si="5"/>
        <v>2580</v>
      </c>
      <c r="J17" s="28">
        <v>2312</v>
      </c>
      <c r="K17" s="28">
        <v>268</v>
      </c>
      <c r="L17" s="44">
        <f t="shared" si="2"/>
        <v>118</v>
      </c>
      <c r="M17" s="28">
        <v>91</v>
      </c>
      <c r="N17" s="36">
        <v>27</v>
      </c>
      <c r="O17" s="89">
        <f t="shared" si="0"/>
        <v>10</v>
      </c>
      <c r="P17" s="86">
        <f t="shared" si="0"/>
        <v>10</v>
      </c>
      <c r="Q17" s="101">
        <f t="shared" si="3"/>
        <v>2698</v>
      </c>
    </row>
    <row r="18" spans="1:19" ht="24.95" customHeight="1">
      <c r="A18" s="1" t="s">
        <v>116</v>
      </c>
      <c r="B18" s="27">
        <f t="shared" si="4"/>
        <v>184</v>
      </c>
      <c r="C18" s="28">
        <v>73</v>
      </c>
      <c r="D18" s="28">
        <v>111</v>
      </c>
      <c r="E18" s="44">
        <f t="shared" si="1"/>
        <v>97</v>
      </c>
      <c r="F18" s="28">
        <v>42</v>
      </c>
      <c r="G18" s="36">
        <v>55</v>
      </c>
      <c r="H18" s="61" t="s">
        <v>116</v>
      </c>
      <c r="I18" s="27">
        <f t="shared" si="5"/>
        <v>180</v>
      </c>
      <c r="J18" s="28">
        <v>73</v>
      </c>
      <c r="K18" s="28">
        <v>107</v>
      </c>
      <c r="L18" s="44">
        <f t="shared" si="2"/>
        <v>95</v>
      </c>
      <c r="M18" s="28">
        <v>41</v>
      </c>
      <c r="N18" s="36">
        <v>54</v>
      </c>
      <c r="O18" s="89">
        <f t="shared" si="0"/>
        <v>0</v>
      </c>
      <c r="P18" s="86">
        <f t="shared" si="0"/>
        <v>-4</v>
      </c>
      <c r="Q18" s="101">
        <f t="shared" si="3"/>
        <v>275</v>
      </c>
      <c r="R18" s="132"/>
      <c r="S18" s="133"/>
    </row>
    <row r="19" spans="1:19" ht="24.95" customHeight="1">
      <c r="A19" s="1" t="s">
        <v>14</v>
      </c>
      <c r="B19" s="27">
        <f t="shared" si="4"/>
        <v>2921</v>
      </c>
      <c r="C19" s="28">
        <v>2371</v>
      </c>
      <c r="D19" s="28">
        <v>550</v>
      </c>
      <c r="E19" s="44">
        <f t="shared" si="1"/>
        <v>134</v>
      </c>
      <c r="F19" s="28">
        <v>84</v>
      </c>
      <c r="G19" s="36">
        <v>50</v>
      </c>
      <c r="H19" s="61" t="s">
        <v>14</v>
      </c>
      <c r="I19" s="27">
        <f t="shared" si="5"/>
        <v>2935</v>
      </c>
      <c r="J19" s="28">
        <v>2385</v>
      </c>
      <c r="K19" s="28">
        <v>550</v>
      </c>
      <c r="L19" s="44">
        <f t="shared" si="2"/>
        <v>133</v>
      </c>
      <c r="M19" s="28">
        <v>84</v>
      </c>
      <c r="N19" s="36">
        <v>49</v>
      </c>
      <c r="O19" s="89">
        <f t="shared" si="0"/>
        <v>14</v>
      </c>
      <c r="P19" s="86">
        <f t="shared" si="0"/>
        <v>0</v>
      </c>
      <c r="Q19" s="101">
        <f t="shared" si="3"/>
        <v>3068</v>
      </c>
      <c r="R19" s="134"/>
      <c r="S19" s="135"/>
    </row>
    <row r="20" spans="1:19" ht="24.95" customHeight="1">
      <c r="A20" s="1" t="s">
        <v>17</v>
      </c>
      <c r="B20" s="27">
        <f t="shared" si="4"/>
        <v>1104</v>
      </c>
      <c r="C20" s="28">
        <v>552</v>
      </c>
      <c r="D20" s="28">
        <v>552</v>
      </c>
      <c r="E20" s="44">
        <f t="shared" si="1"/>
        <v>576</v>
      </c>
      <c r="F20" s="28">
        <v>304</v>
      </c>
      <c r="G20" s="36">
        <v>272</v>
      </c>
      <c r="H20" s="61" t="s">
        <v>17</v>
      </c>
      <c r="I20" s="27">
        <f t="shared" si="5"/>
        <v>1118</v>
      </c>
      <c r="J20" s="28">
        <v>562</v>
      </c>
      <c r="K20" s="28">
        <v>556</v>
      </c>
      <c r="L20" s="44">
        <f t="shared" si="2"/>
        <v>572</v>
      </c>
      <c r="M20" s="28">
        <v>303</v>
      </c>
      <c r="N20" s="36">
        <v>269</v>
      </c>
      <c r="O20" s="89">
        <f t="shared" si="0"/>
        <v>10</v>
      </c>
      <c r="P20" s="86">
        <f t="shared" si="0"/>
        <v>4</v>
      </c>
      <c r="Q20" s="101">
        <f t="shared" si="3"/>
        <v>1690</v>
      </c>
      <c r="R20" s="136"/>
      <c r="S20" s="137"/>
    </row>
    <row r="21" spans="1:19" ht="24.95" customHeight="1">
      <c r="A21" s="1" t="s">
        <v>18</v>
      </c>
      <c r="B21" s="27">
        <f t="shared" si="4"/>
        <v>479</v>
      </c>
      <c r="C21" s="28">
        <v>207</v>
      </c>
      <c r="D21" s="28">
        <v>272</v>
      </c>
      <c r="E21" s="44">
        <f t="shared" si="1"/>
        <v>308</v>
      </c>
      <c r="F21" s="28">
        <v>136</v>
      </c>
      <c r="G21" s="36">
        <v>172</v>
      </c>
      <c r="H21" s="61" t="s">
        <v>18</v>
      </c>
      <c r="I21" s="27">
        <f t="shared" si="5"/>
        <v>477</v>
      </c>
      <c r="J21" s="28">
        <v>202</v>
      </c>
      <c r="K21" s="28">
        <v>275</v>
      </c>
      <c r="L21" s="44">
        <f t="shared" si="2"/>
        <v>308</v>
      </c>
      <c r="M21" s="28">
        <v>135</v>
      </c>
      <c r="N21" s="36">
        <v>173</v>
      </c>
      <c r="O21" s="89">
        <f t="shared" si="0"/>
        <v>-5</v>
      </c>
      <c r="P21" s="86">
        <f t="shared" si="0"/>
        <v>3</v>
      </c>
      <c r="Q21" s="101">
        <f t="shared" si="3"/>
        <v>785</v>
      </c>
    </row>
    <row r="22" spans="1:19" ht="24.95" customHeight="1">
      <c r="A22" s="1" t="s">
        <v>19</v>
      </c>
      <c r="B22" s="27">
        <f t="shared" si="4"/>
        <v>215</v>
      </c>
      <c r="C22" s="28">
        <v>88</v>
      </c>
      <c r="D22" s="28">
        <v>127</v>
      </c>
      <c r="E22" s="44">
        <f t="shared" si="1"/>
        <v>141</v>
      </c>
      <c r="F22" s="28">
        <v>66</v>
      </c>
      <c r="G22" s="36">
        <v>75</v>
      </c>
      <c r="H22" s="61" t="s">
        <v>19</v>
      </c>
      <c r="I22" s="27">
        <f t="shared" si="5"/>
        <v>214</v>
      </c>
      <c r="J22" s="28">
        <v>88</v>
      </c>
      <c r="K22" s="28">
        <v>126</v>
      </c>
      <c r="L22" s="44">
        <f t="shared" si="2"/>
        <v>138</v>
      </c>
      <c r="M22" s="28">
        <v>65</v>
      </c>
      <c r="N22" s="36">
        <v>73</v>
      </c>
      <c r="O22" s="89">
        <f t="shared" si="0"/>
        <v>0</v>
      </c>
      <c r="P22" s="86">
        <f t="shared" si="0"/>
        <v>-1</v>
      </c>
      <c r="Q22" s="101">
        <f t="shared" si="3"/>
        <v>352</v>
      </c>
    </row>
    <row r="23" spans="1:19" ht="24.95" customHeight="1">
      <c r="A23" s="1" t="s">
        <v>20</v>
      </c>
      <c r="B23" s="27">
        <f t="shared" si="4"/>
        <v>296</v>
      </c>
      <c r="C23" s="28">
        <v>168</v>
      </c>
      <c r="D23" s="28">
        <v>128</v>
      </c>
      <c r="E23" s="44">
        <f t="shared" si="1"/>
        <v>89</v>
      </c>
      <c r="F23" s="28">
        <v>40</v>
      </c>
      <c r="G23" s="36">
        <v>49</v>
      </c>
      <c r="H23" s="61" t="s">
        <v>20</v>
      </c>
      <c r="I23" s="27">
        <f t="shared" si="5"/>
        <v>299</v>
      </c>
      <c r="J23" s="28">
        <v>169</v>
      </c>
      <c r="K23" s="28">
        <v>130</v>
      </c>
      <c r="L23" s="44">
        <f t="shared" si="2"/>
        <v>87</v>
      </c>
      <c r="M23" s="28">
        <v>39</v>
      </c>
      <c r="N23" s="36">
        <v>48</v>
      </c>
      <c r="O23" s="89">
        <f t="shared" si="0"/>
        <v>1</v>
      </c>
      <c r="P23" s="86">
        <f t="shared" si="0"/>
        <v>2</v>
      </c>
      <c r="Q23" s="101">
        <f t="shared" si="3"/>
        <v>386</v>
      </c>
    </row>
    <row r="24" spans="1:19" ht="24.95" customHeight="1">
      <c r="A24" s="1" t="s">
        <v>21</v>
      </c>
      <c r="B24" s="27">
        <f t="shared" si="4"/>
        <v>287</v>
      </c>
      <c r="C24" s="28">
        <v>152</v>
      </c>
      <c r="D24" s="28">
        <v>135</v>
      </c>
      <c r="E24" s="44">
        <f t="shared" si="1"/>
        <v>93</v>
      </c>
      <c r="F24" s="28">
        <v>39</v>
      </c>
      <c r="G24" s="36">
        <v>54</v>
      </c>
      <c r="H24" s="61" t="s">
        <v>21</v>
      </c>
      <c r="I24" s="27">
        <f t="shared" si="5"/>
        <v>298</v>
      </c>
      <c r="J24" s="28">
        <v>157</v>
      </c>
      <c r="K24" s="28">
        <v>141</v>
      </c>
      <c r="L24" s="44">
        <f t="shared" si="2"/>
        <v>95</v>
      </c>
      <c r="M24" s="28">
        <v>41</v>
      </c>
      <c r="N24" s="36">
        <v>54</v>
      </c>
      <c r="O24" s="89">
        <f>J24-C24</f>
        <v>5</v>
      </c>
      <c r="P24" s="86">
        <f t="shared" si="0"/>
        <v>6</v>
      </c>
      <c r="Q24" s="101">
        <f t="shared" si="3"/>
        <v>393</v>
      </c>
    </row>
    <row r="25" spans="1:19" ht="24.95" customHeight="1">
      <c r="A25" s="1" t="s">
        <v>22</v>
      </c>
      <c r="B25" s="27">
        <f t="shared" si="4"/>
        <v>873</v>
      </c>
      <c r="C25" s="28">
        <v>539</v>
      </c>
      <c r="D25" s="28">
        <v>334</v>
      </c>
      <c r="E25" s="44">
        <f t="shared" si="1"/>
        <v>228</v>
      </c>
      <c r="F25" s="28">
        <v>106</v>
      </c>
      <c r="G25" s="36">
        <v>122</v>
      </c>
      <c r="H25" s="61" t="s">
        <v>22</v>
      </c>
      <c r="I25" s="27">
        <f t="shared" si="5"/>
        <v>884</v>
      </c>
      <c r="J25" s="28">
        <v>547</v>
      </c>
      <c r="K25" s="28">
        <v>337</v>
      </c>
      <c r="L25" s="44">
        <f t="shared" si="2"/>
        <v>226</v>
      </c>
      <c r="M25" s="28">
        <v>104</v>
      </c>
      <c r="N25" s="36">
        <v>122</v>
      </c>
      <c r="O25" s="89">
        <f t="shared" si="0"/>
        <v>8</v>
      </c>
      <c r="P25" s="86">
        <f t="shared" si="0"/>
        <v>3</v>
      </c>
      <c r="Q25" s="101">
        <f t="shared" si="3"/>
        <v>1110</v>
      </c>
    </row>
    <row r="26" spans="1:19" ht="24.95" customHeight="1">
      <c r="A26" s="1" t="s">
        <v>23</v>
      </c>
      <c r="B26" s="27">
        <f t="shared" si="4"/>
        <v>733</v>
      </c>
      <c r="C26" s="28">
        <v>388</v>
      </c>
      <c r="D26" s="28">
        <v>345</v>
      </c>
      <c r="E26" s="44">
        <f t="shared" si="1"/>
        <v>180</v>
      </c>
      <c r="F26" s="28">
        <v>87</v>
      </c>
      <c r="G26" s="36">
        <v>93</v>
      </c>
      <c r="H26" s="61" t="s">
        <v>23</v>
      </c>
      <c r="I26" s="27">
        <f t="shared" si="5"/>
        <v>724</v>
      </c>
      <c r="J26" s="28">
        <v>375</v>
      </c>
      <c r="K26" s="28">
        <v>349</v>
      </c>
      <c r="L26" s="44">
        <f t="shared" si="2"/>
        <v>188</v>
      </c>
      <c r="M26" s="28">
        <v>92</v>
      </c>
      <c r="N26" s="36">
        <v>96</v>
      </c>
      <c r="O26" s="89">
        <f t="shared" si="0"/>
        <v>-13</v>
      </c>
      <c r="P26" s="86">
        <f t="shared" si="0"/>
        <v>4</v>
      </c>
      <c r="Q26" s="101">
        <f t="shared" si="3"/>
        <v>912</v>
      </c>
    </row>
    <row r="27" spans="1:19" ht="24.95" customHeight="1">
      <c r="A27" s="1" t="s">
        <v>24</v>
      </c>
      <c r="B27" s="27">
        <f t="shared" si="4"/>
        <v>208</v>
      </c>
      <c r="C27" s="28">
        <v>79</v>
      </c>
      <c r="D27" s="28">
        <v>129</v>
      </c>
      <c r="E27" s="44">
        <f t="shared" si="1"/>
        <v>73</v>
      </c>
      <c r="F27" s="28">
        <v>28</v>
      </c>
      <c r="G27" s="36">
        <v>45</v>
      </c>
      <c r="H27" s="61" t="s">
        <v>24</v>
      </c>
      <c r="I27" s="27">
        <f t="shared" si="5"/>
        <v>212</v>
      </c>
      <c r="J27" s="28">
        <v>79</v>
      </c>
      <c r="K27" s="28">
        <v>133</v>
      </c>
      <c r="L27" s="44">
        <f t="shared" si="2"/>
        <v>77</v>
      </c>
      <c r="M27" s="28">
        <v>31</v>
      </c>
      <c r="N27" s="36">
        <v>46</v>
      </c>
      <c r="O27" s="89">
        <f t="shared" si="0"/>
        <v>0</v>
      </c>
      <c r="P27" s="86">
        <f t="shared" si="0"/>
        <v>4</v>
      </c>
      <c r="Q27" s="101">
        <f t="shared" si="3"/>
        <v>289</v>
      </c>
    </row>
    <row r="28" spans="1:19" ht="24.95" customHeight="1">
      <c r="A28" s="1" t="s">
        <v>25</v>
      </c>
      <c r="B28" s="27">
        <f t="shared" si="4"/>
        <v>246</v>
      </c>
      <c r="C28" s="28">
        <v>81</v>
      </c>
      <c r="D28" s="28">
        <v>165</v>
      </c>
      <c r="E28" s="44">
        <f t="shared" si="1"/>
        <v>94</v>
      </c>
      <c r="F28" s="28">
        <v>35</v>
      </c>
      <c r="G28" s="36">
        <v>59</v>
      </c>
      <c r="H28" s="61" t="s">
        <v>25</v>
      </c>
      <c r="I28" s="27">
        <f t="shared" si="5"/>
        <v>252</v>
      </c>
      <c r="J28" s="28">
        <v>86</v>
      </c>
      <c r="K28" s="28">
        <v>166</v>
      </c>
      <c r="L28" s="44">
        <f t="shared" si="2"/>
        <v>101</v>
      </c>
      <c r="M28" s="28">
        <v>37</v>
      </c>
      <c r="N28" s="36">
        <v>64</v>
      </c>
      <c r="O28" s="89">
        <f t="shared" si="0"/>
        <v>5</v>
      </c>
      <c r="P28" s="86">
        <f t="shared" si="0"/>
        <v>1</v>
      </c>
      <c r="Q28" s="101">
        <f t="shared" si="3"/>
        <v>353</v>
      </c>
    </row>
    <row r="29" spans="1:19" ht="24.95" customHeight="1">
      <c r="A29" s="1" t="s">
        <v>67</v>
      </c>
      <c r="B29" s="27">
        <f t="shared" si="4"/>
        <v>144</v>
      </c>
      <c r="C29" s="28">
        <v>60</v>
      </c>
      <c r="D29" s="28">
        <v>84</v>
      </c>
      <c r="E29" s="44">
        <f t="shared" si="1"/>
        <v>120</v>
      </c>
      <c r="F29" s="28">
        <v>52</v>
      </c>
      <c r="G29" s="36">
        <v>68</v>
      </c>
      <c r="H29" s="61" t="s">
        <v>67</v>
      </c>
      <c r="I29" s="27">
        <f t="shared" si="5"/>
        <v>147</v>
      </c>
      <c r="J29" s="28">
        <v>61</v>
      </c>
      <c r="K29" s="28">
        <v>86</v>
      </c>
      <c r="L29" s="44">
        <f t="shared" si="2"/>
        <v>119</v>
      </c>
      <c r="M29" s="28">
        <v>52</v>
      </c>
      <c r="N29" s="36">
        <v>67</v>
      </c>
      <c r="O29" s="89">
        <f t="shared" si="0"/>
        <v>1</v>
      </c>
      <c r="P29" s="86">
        <f t="shared" si="0"/>
        <v>2</v>
      </c>
      <c r="Q29" s="101">
        <f t="shared" si="3"/>
        <v>266</v>
      </c>
    </row>
    <row r="30" spans="1:19" ht="27" customHeight="1">
      <c r="A30" s="1" t="s">
        <v>118</v>
      </c>
      <c r="B30" s="27">
        <f t="shared" si="4"/>
        <v>479</v>
      </c>
      <c r="C30" s="28">
        <v>222</v>
      </c>
      <c r="D30" s="28">
        <v>257</v>
      </c>
      <c r="E30" s="44">
        <f t="shared" si="1"/>
        <v>135</v>
      </c>
      <c r="F30" s="28">
        <v>54</v>
      </c>
      <c r="G30" s="36">
        <v>81</v>
      </c>
      <c r="H30" s="62" t="s">
        <v>114</v>
      </c>
      <c r="I30" s="27">
        <f t="shared" si="5"/>
        <v>475</v>
      </c>
      <c r="J30" s="28">
        <v>221</v>
      </c>
      <c r="K30" s="28">
        <v>254</v>
      </c>
      <c r="L30" s="44">
        <f t="shared" si="2"/>
        <v>131</v>
      </c>
      <c r="M30" s="28">
        <v>52</v>
      </c>
      <c r="N30" s="36">
        <v>79</v>
      </c>
      <c r="O30" s="89">
        <f t="shared" si="0"/>
        <v>-1</v>
      </c>
      <c r="P30" s="86">
        <f t="shared" si="0"/>
        <v>-3</v>
      </c>
      <c r="Q30" s="101">
        <f t="shared" si="3"/>
        <v>606</v>
      </c>
    </row>
    <row r="31" spans="1:19" ht="27" customHeight="1">
      <c r="A31" s="1" t="s">
        <v>119</v>
      </c>
      <c r="B31" s="27">
        <f t="shared" si="4"/>
        <v>648</v>
      </c>
      <c r="C31" s="28">
        <v>391</v>
      </c>
      <c r="D31" s="28">
        <v>257</v>
      </c>
      <c r="E31" s="44">
        <f t="shared" si="1"/>
        <v>153</v>
      </c>
      <c r="F31" s="28">
        <v>73</v>
      </c>
      <c r="G31" s="36">
        <v>80</v>
      </c>
      <c r="H31" s="62" t="s">
        <v>115</v>
      </c>
      <c r="I31" s="27">
        <f t="shared" si="5"/>
        <v>654</v>
      </c>
      <c r="J31" s="28">
        <v>395</v>
      </c>
      <c r="K31" s="28">
        <v>259</v>
      </c>
      <c r="L31" s="44">
        <f t="shared" si="2"/>
        <v>147</v>
      </c>
      <c r="M31" s="28">
        <v>69</v>
      </c>
      <c r="N31" s="36">
        <v>78</v>
      </c>
      <c r="O31" s="89">
        <f t="shared" si="0"/>
        <v>4</v>
      </c>
      <c r="P31" s="86">
        <f t="shared" si="0"/>
        <v>2</v>
      </c>
      <c r="Q31" s="101">
        <f t="shared" si="3"/>
        <v>801</v>
      </c>
    </row>
    <row r="32" spans="1:19" ht="27" customHeight="1">
      <c r="A32" s="1" t="s">
        <v>142</v>
      </c>
      <c r="B32" s="27">
        <f t="shared" si="4"/>
        <v>425</v>
      </c>
      <c r="C32" s="28">
        <v>120</v>
      </c>
      <c r="D32" s="28">
        <v>305</v>
      </c>
      <c r="E32" s="44">
        <f t="shared" si="1"/>
        <v>211</v>
      </c>
      <c r="F32" s="28">
        <v>82</v>
      </c>
      <c r="G32" s="36">
        <v>129</v>
      </c>
      <c r="H32" s="62" t="s">
        <v>142</v>
      </c>
      <c r="I32" s="27">
        <f t="shared" si="5"/>
        <v>432</v>
      </c>
      <c r="J32" s="28">
        <v>123</v>
      </c>
      <c r="K32" s="28">
        <v>309</v>
      </c>
      <c r="L32" s="44">
        <f t="shared" si="2"/>
        <v>206</v>
      </c>
      <c r="M32" s="28">
        <v>81</v>
      </c>
      <c r="N32" s="36">
        <v>125</v>
      </c>
      <c r="O32" s="89">
        <f t="shared" si="0"/>
        <v>3</v>
      </c>
      <c r="P32" s="86">
        <f t="shared" si="0"/>
        <v>4</v>
      </c>
      <c r="Q32" s="101">
        <f t="shared" si="3"/>
        <v>638</v>
      </c>
    </row>
    <row r="33" spans="1:17" ht="27" customHeight="1">
      <c r="A33" s="28" t="s">
        <v>146</v>
      </c>
      <c r="B33" s="27">
        <f t="shared" si="4"/>
        <v>191</v>
      </c>
      <c r="C33" s="28">
        <v>60</v>
      </c>
      <c r="D33" s="28">
        <v>131</v>
      </c>
      <c r="E33" s="44">
        <f t="shared" si="1"/>
        <v>62</v>
      </c>
      <c r="F33" s="28">
        <v>24</v>
      </c>
      <c r="G33" s="36">
        <v>38</v>
      </c>
      <c r="H33" s="62" t="s">
        <v>146</v>
      </c>
      <c r="I33" s="27">
        <f t="shared" si="5"/>
        <v>189</v>
      </c>
      <c r="J33" s="28">
        <v>61</v>
      </c>
      <c r="K33" s="28">
        <v>128</v>
      </c>
      <c r="L33" s="44">
        <f t="shared" si="2"/>
        <v>59</v>
      </c>
      <c r="M33" s="28">
        <v>24</v>
      </c>
      <c r="N33" s="36">
        <v>35</v>
      </c>
      <c r="O33" s="89">
        <f t="shared" si="0"/>
        <v>1</v>
      </c>
      <c r="P33" s="86">
        <f t="shared" si="0"/>
        <v>-3</v>
      </c>
      <c r="Q33" s="101">
        <f t="shared" si="3"/>
        <v>248</v>
      </c>
    </row>
    <row r="34" spans="1:17" ht="27" customHeight="1" thickBot="1">
      <c r="A34" s="28" t="s">
        <v>206</v>
      </c>
      <c r="B34" s="64">
        <f t="shared" si="4"/>
        <v>82</v>
      </c>
      <c r="C34" s="38">
        <v>24</v>
      </c>
      <c r="D34" s="38">
        <v>58</v>
      </c>
      <c r="E34" s="103">
        <f t="shared" si="1"/>
        <v>38</v>
      </c>
      <c r="F34" s="114">
        <v>13</v>
      </c>
      <c r="G34" s="116">
        <v>25</v>
      </c>
      <c r="H34" s="117" t="s">
        <v>206</v>
      </c>
      <c r="I34" s="64">
        <f t="shared" si="5"/>
        <v>85</v>
      </c>
      <c r="J34" s="38">
        <v>25</v>
      </c>
      <c r="K34" s="38">
        <v>60</v>
      </c>
      <c r="L34" s="103">
        <f t="shared" si="2"/>
        <v>39</v>
      </c>
      <c r="M34" s="114">
        <v>13</v>
      </c>
      <c r="N34" s="116">
        <v>26</v>
      </c>
      <c r="O34" s="89">
        <f t="shared" ref="O34:P34" si="6">J34-C34</f>
        <v>1</v>
      </c>
      <c r="P34" s="86">
        <f t="shared" si="6"/>
        <v>2</v>
      </c>
      <c r="Q34" s="101">
        <f t="shared" si="3"/>
        <v>124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400-000000000000}">
  <dimension ref="A1:S35"/>
  <sheetViews>
    <sheetView workbookViewId="0">
      <selection activeCell="N35" sqref="N3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220</v>
      </c>
      <c r="C3" s="200"/>
      <c r="D3" s="200"/>
      <c r="E3" s="200"/>
      <c r="F3" s="200"/>
      <c r="G3" s="172"/>
      <c r="H3" s="187" t="s">
        <v>27</v>
      </c>
      <c r="I3" s="191" t="s">
        <v>221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31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49511</v>
      </c>
      <c r="C5" s="44">
        <f>SUM(C6:C34)</f>
        <v>35973</v>
      </c>
      <c r="D5" s="44">
        <f>SUM(D6:D34)</f>
        <v>13538</v>
      </c>
      <c r="E5" s="44">
        <f t="shared" ref="E5:E34" si="0">SUM(F5:G5)</f>
        <v>14134</v>
      </c>
      <c r="F5" s="44">
        <f>SUM(F6:F34)</f>
        <v>7348</v>
      </c>
      <c r="G5" s="45">
        <f>SUM(G6:G34)</f>
        <v>6786</v>
      </c>
      <c r="H5" s="59" t="s">
        <v>26</v>
      </c>
      <c r="I5" s="27">
        <f>SUM(J5:K5)</f>
        <v>50314</v>
      </c>
      <c r="J5" s="44">
        <f>SUM(J6:J34)</f>
        <v>36533</v>
      </c>
      <c r="K5" s="44">
        <f>SUM(K6:K34)</f>
        <v>13781</v>
      </c>
      <c r="L5" s="44">
        <f t="shared" ref="L5:L34" si="1">SUM(M5:N5)</f>
        <v>14170</v>
      </c>
      <c r="M5" s="44">
        <f>SUM(M6:M34)</f>
        <v>7334</v>
      </c>
      <c r="N5" s="45">
        <f>SUM(N6:N34)</f>
        <v>6836</v>
      </c>
      <c r="O5" s="33">
        <f>J5-C5</f>
        <v>560</v>
      </c>
      <c r="P5" s="25">
        <f>K5-D5</f>
        <v>243</v>
      </c>
      <c r="Q5" s="100">
        <f>I5+L5</f>
        <v>64484</v>
      </c>
      <c r="R5" s="67"/>
      <c r="S5" s="67"/>
    </row>
    <row r="6" spans="1:19" ht="24.95" customHeight="1">
      <c r="A6" s="1" t="s">
        <v>3</v>
      </c>
      <c r="B6" s="27">
        <f>SUM(C6:D6)</f>
        <v>2796</v>
      </c>
      <c r="C6" s="28">
        <v>1648</v>
      </c>
      <c r="D6" s="28">
        <v>1148</v>
      </c>
      <c r="E6" s="44">
        <f t="shared" si="0"/>
        <v>666</v>
      </c>
      <c r="F6" s="28">
        <v>312</v>
      </c>
      <c r="G6" s="36">
        <v>354</v>
      </c>
      <c r="H6" s="61" t="s">
        <v>3</v>
      </c>
      <c r="I6" s="27">
        <f>SUM(J6:K6)</f>
        <v>2870</v>
      </c>
      <c r="J6" s="28">
        <v>1686</v>
      </c>
      <c r="K6" s="28">
        <v>1184</v>
      </c>
      <c r="L6" s="44">
        <f t="shared" si="1"/>
        <v>676</v>
      </c>
      <c r="M6" s="28">
        <v>313</v>
      </c>
      <c r="N6" s="36">
        <v>363</v>
      </c>
      <c r="O6" s="89">
        <f t="shared" ref="O6:P33" si="2">J6-C6</f>
        <v>38</v>
      </c>
      <c r="P6" s="86">
        <f t="shared" si="2"/>
        <v>36</v>
      </c>
      <c r="Q6" s="101">
        <f>I6+L6</f>
        <v>3546</v>
      </c>
    </row>
    <row r="7" spans="1:19" ht="24.95" customHeight="1">
      <c r="A7" s="1" t="s">
        <v>4</v>
      </c>
      <c r="B7" s="27">
        <f>SUM(C7:D7)</f>
        <v>3156</v>
      </c>
      <c r="C7" s="28">
        <v>2451</v>
      </c>
      <c r="D7" s="28">
        <v>705</v>
      </c>
      <c r="E7" s="44">
        <f t="shared" si="0"/>
        <v>1281</v>
      </c>
      <c r="F7" s="28">
        <v>686</v>
      </c>
      <c r="G7" s="36">
        <v>595</v>
      </c>
      <c r="H7" s="61" t="s">
        <v>4</v>
      </c>
      <c r="I7" s="27">
        <f>SUM(J7:K7)</f>
        <v>3199</v>
      </c>
      <c r="J7" s="28">
        <v>2484</v>
      </c>
      <c r="K7" s="28">
        <v>715</v>
      </c>
      <c r="L7" s="44">
        <f t="shared" si="1"/>
        <v>1289</v>
      </c>
      <c r="M7" s="28">
        <v>690</v>
      </c>
      <c r="N7" s="36">
        <v>599</v>
      </c>
      <c r="O7" s="89">
        <f t="shared" si="2"/>
        <v>33</v>
      </c>
      <c r="P7" s="86">
        <f t="shared" si="2"/>
        <v>10</v>
      </c>
      <c r="Q7" s="101">
        <f t="shared" ref="Q7:Q34" si="3">I7+L7</f>
        <v>4488</v>
      </c>
    </row>
    <row r="8" spans="1:19" ht="24.95" customHeight="1">
      <c r="A8" s="1" t="s">
        <v>5</v>
      </c>
      <c r="B8" s="27">
        <f t="shared" ref="B8:B34" si="4">SUM(C8:D8)</f>
        <v>9956</v>
      </c>
      <c r="C8" s="28">
        <v>6410</v>
      </c>
      <c r="D8" s="28">
        <v>3546</v>
      </c>
      <c r="E8" s="44">
        <f t="shared" si="0"/>
        <v>5612</v>
      </c>
      <c r="F8" s="28">
        <v>2858</v>
      </c>
      <c r="G8" s="36">
        <v>2754</v>
      </c>
      <c r="H8" s="61" t="s">
        <v>5</v>
      </c>
      <c r="I8" s="27">
        <f t="shared" ref="I8:I34" si="5">SUM(J8:K8)</f>
        <v>10127</v>
      </c>
      <c r="J8" s="28">
        <v>6524</v>
      </c>
      <c r="K8" s="28">
        <v>3603</v>
      </c>
      <c r="L8" s="44">
        <f t="shared" si="1"/>
        <v>5608</v>
      </c>
      <c r="M8" s="28">
        <v>2845</v>
      </c>
      <c r="N8" s="36">
        <v>2763</v>
      </c>
      <c r="O8" s="89">
        <f t="shared" si="2"/>
        <v>114</v>
      </c>
      <c r="P8" s="86">
        <f t="shared" si="2"/>
        <v>57</v>
      </c>
      <c r="Q8" s="101">
        <f t="shared" si="3"/>
        <v>15735</v>
      </c>
    </row>
    <row r="9" spans="1:19" ht="24.95" customHeight="1">
      <c r="A9" s="1" t="s">
        <v>61</v>
      </c>
      <c r="B9" s="27">
        <f t="shared" si="4"/>
        <v>4568</v>
      </c>
      <c r="C9" s="28">
        <v>3090</v>
      </c>
      <c r="D9" s="28">
        <v>1478</v>
      </c>
      <c r="E9" s="44">
        <f t="shared" si="0"/>
        <v>1850</v>
      </c>
      <c r="F9" s="28">
        <v>961</v>
      </c>
      <c r="G9" s="36">
        <v>889</v>
      </c>
      <c r="H9" s="61" t="s">
        <v>61</v>
      </c>
      <c r="I9" s="27">
        <f t="shared" si="5"/>
        <v>4667</v>
      </c>
      <c r="J9" s="28">
        <v>3168</v>
      </c>
      <c r="K9" s="28">
        <v>1499</v>
      </c>
      <c r="L9" s="44">
        <f t="shared" si="1"/>
        <v>1887</v>
      </c>
      <c r="M9" s="28">
        <v>975</v>
      </c>
      <c r="N9" s="36">
        <v>912</v>
      </c>
      <c r="O9" s="89">
        <f t="shared" si="2"/>
        <v>78</v>
      </c>
      <c r="P9" s="86">
        <f t="shared" si="2"/>
        <v>21</v>
      </c>
      <c r="Q9" s="101">
        <f t="shared" si="3"/>
        <v>6554</v>
      </c>
    </row>
    <row r="10" spans="1:19" ht="24.95" customHeight="1">
      <c r="A10" s="1" t="s">
        <v>6</v>
      </c>
      <c r="B10" s="27">
        <f t="shared" si="4"/>
        <v>135</v>
      </c>
      <c r="C10" s="28">
        <v>81</v>
      </c>
      <c r="D10" s="28">
        <v>54</v>
      </c>
      <c r="E10" s="44">
        <f t="shared" si="0"/>
        <v>65</v>
      </c>
      <c r="F10" s="28">
        <v>33</v>
      </c>
      <c r="G10" s="36">
        <v>32</v>
      </c>
      <c r="H10" s="61" t="s">
        <v>6</v>
      </c>
      <c r="I10" s="27">
        <f t="shared" si="5"/>
        <v>136</v>
      </c>
      <c r="J10" s="28">
        <v>81</v>
      </c>
      <c r="K10" s="28">
        <v>55</v>
      </c>
      <c r="L10" s="44">
        <f t="shared" si="1"/>
        <v>64</v>
      </c>
      <c r="M10" s="28">
        <v>32</v>
      </c>
      <c r="N10" s="36">
        <v>32</v>
      </c>
      <c r="O10" s="89">
        <f t="shared" si="2"/>
        <v>0</v>
      </c>
      <c r="P10" s="86">
        <f t="shared" si="2"/>
        <v>1</v>
      </c>
      <c r="Q10" s="101">
        <f t="shared" si="3"/>
        <v>200</v>
      </c>
    </row>
    <row r="11" spans="1:19" ht="24.95" customHeight="1">
      <c r="A11" s="1" t="s">
        <v>7</v>
      </c>
      <c r="B11" s="27">
        <f t="shared" si="4"/>
        <v>687</v>
      </c>
      <c r="C11" s="28">
        <v>529</v>
      </c>
      <c r="D11" s="28">
        <v>158</v>
      </c>
      <c r="E11" s="44">
        <f t="shared" si="0"/>
        <v>63</v>
      </c>
      <c r="F11" s="28">
        <v>32</v>
      </c>
      <c r="G11" s="36">
        <v>31</v>
      </c>
      <c r="H11" s="61" t="s">
        <v>7</v>
      </c>
      <c r="I11" s="27">
        <f t="shared" si="5"/>
        <v>703</v>
      </c>
      <c r="J11" s="28">
        <v>547</v>
      </c>
      <c r="K11" s="28">
        <v>156</v>
      </c>
      <c r="L11" s="44">
        <f t="shared" si="1"/>
        <v>64</v>
      </c>
      <c r="M11" s="28">
        <v>33</v>
      </c>
      <c r="N11" s="36">
        <v>31</v>
      </c>
      <c r="O11" s="89">
        <f t="shared" si="2"/>
        <v>18</v>
      </c>
      <c r="P11" s="86">
        <f t="shared" si="2"/>
        <v>-2</v>
      </c>
      <c r="Q11" s="101">
        <f t="shared" si="3"/>
        <v>767</v>
      </c>
    </row>
    <row r="12" spans="1:19" ht="24.95" customHeight="1">
      <c r="A12" s="1" t="s">
        <v>8</v>
      </c>
      <c r="B12" s="27">
        <f t="shared" si="4"/>
        <v>3008</v>
      </c>
      <c r="C12" s="28">
        <v>2759</v>
      </c>
      <c r="D12" s="28">
        <v>249</v>
      </c>
      <c r="E12" s="44">
        <f t="shared" si="0"/>
        <v>281</v>
      </c>
      <c r="F12" s="28">
        <v>184</v>
      </c>
      <c r="G12" s="36">
        <v>97</v>
      </c>
      <c r="H12" s="61" t="s">
        <v>8</v>
      </c>
      <c r="I12" s="27">
        <f t="shared" si="5"/>
        <v>3023</v>
      </c>
      <c r="J12" s="28">
        <v>2764</v>
      </c>
      <c r="K12" s="28">
        <v>259</v>
      </c>
      <c r="L12" s="44">
        <f t="shared" si="1"/>
        <v>278</v>
      </c>
      <c r="M12" s="28">
        <v>181</v>
      </c>
      <c r="N12" s="36">
        <v>97</v>
      </c>
      <c r="O12" s="89">
        <f t="shared" si="2"/>
        <v>5</v>
      </c>
      <c r="P12" s="86">
        <f t="shared" si="2"/>
        <v>10</v>
      </c>
      <c r="Q12" s="101">
        <f t="shared" si="3"/>
        <v>3301</v>
      </c>
    </row>
    <row r="13" spans="1:19" ht="24.95" customHeight="1">
      <c r="A13" s="1" t="s">
        <v>9</v>
      </c>
      <c r="B13" s="27">
        <f t="shared" si="4"/>
        <v>1689</v>
      </c>
      <c r="C13" s="28">
        <v>1361</v>
      </c>
      <c r="D13" s="28">
        <v>328</v>
      </c>
      <c r="E13" s="44">
        <f t="shared" si="0"/>
        <v>364</v>
      </c>
      <c r="F13" s="28">
        <v>213</v>
      </c>
      <c r="G13" s="36">
        <v>151</v>
      </c>
      <c r="H13" s="61" t="s">
        <v>9</v>
      </c>
      <c r="I13" s="27">
        <f t="shared" si="5"/>
        <v>1722</v>
      </c>
      <c r="J13" s="28">
        <v>1388</v>
      </c>
      <c r="K13" s="28">
        <v>334</v>
      </c>
      <c r="L13" s="44">
        <f t="shared" si="1"/>
        <v>353</v>
      </c>
      <c r="M13" s="28">
        <v>205</v>
      </c>
      <c r="N13" s="36">
        <v>148</v>
      </c>
      <c r="O13" s="89">
        <f t="shared" si="2"/>
        <v>27</v>
      </c>
      <c r="P13" s="86">
        <f t="shared" si="2"/>
        <v>6</v>
      </c>
      <c r="Q13" s="101">
        <f t="shared" si="3"/>
        <v>2075</v>
      </c>
    </row>
    <row r="14" spans="1:19" ht="24.95" customHeight="1">
      <c r="A14" s="1" t="s">
        <v>10</v>
      </c>
      <c r="B14" s="27">
        <f t="shared" si="4"/>
        <v>1623</v>
      </c>
      <c r="C14" s="28">
        <v>1400</v>
      </c>
      <c r="D14" s="28">
        <v>223</v>
      </c>
      <c r="E14" s="44">
        <f t="shared" si="0"/>
        <v>137</v>
      </c>
      <c r="F14" s="28">
        <v>84</v>
      </c>
      <c r="G14" s="36">
        <v>53</v>
      </c>
      <c r="H14" s="61" t="s">
        <v>10</v>
      </c>
      <c r="I14" s="27">
        <f t="shared" si="5"/>
        <v>1647</v>
      </c>
      <c r="J14" s="28">
        <v>1427</v>
      </c>
      <c r="K14" s="28">
        <v>220</v>
      </c>
      <c r="L14" s="44">
        <f t="shared" si="1"/>
        <v>137</v>
      </c>
      <c r="M14" s="28">
        <v>86</v>
      </c>
      <c r="N14" s="36">
        <v>51</v>
      </c>
      <c r="O14" s="89">
        <f t="shared" si="2"/>
        <v>27</v>
      </c>
      <c r="P14" s="86">
        <f t="shared" si="2"/>
        <v>-3</v>
      </c>
      <c r="Q14" s="101">
        <f t="shared" si="3"/>
        <v>1784</v>
      </c>
    </row>
    <row r="15" spans="1:19" ht="24.95" customHeight="1">
      <c r="A15" s="1" t="s">
        <v>11</v>
      </c>
      <c r="B15" s="27">
        <f t="shared" si="4"/>
        <v>5029</v>
      </c>
      <c r="C15" s="28">
        <v>4241</v>
      </c>
      <c r="D15" s="28">
        <v>788</v>
      </c>
      <c r="E15" s="44">
        <f t="shared" si="0"/>
        <v>392</v>
      </c>
      <c r="F15" s="28">
        <v>255</v>
      </c>
      <c r="G15" s="36">
        <v>137</v>
      </c>
      <c r="H15" s="61" t="s">
        <v>11</v>
      </c>
      <c r="I15" s="27">
        <f t="shared" si="5"/>
        <v>5107</v>
      </c>
      <c r="J15" s="28">
        <v>4306</v>
      </c>
      <c r="K15" s="28">
        <v>801</v>
      </c>
      <c r="L15" s="44">
        <f t="shared" si="1"/>
        <v>391</v>
      </c>
      <c r="M15" s="28">
        <v>254</v>
      </c>
      <c r="N15" s="36">
        <v>137</v>
      </c>
      <c r="O15" s="89">
        <f t="shared" si="2"/>
        <v>65</v>
      </c>
      <c r="P15" s="86">
        <f t="shared" si="2"/>
        <v>13</v>
      </c>
      <c r="Q15" s="101">
        <f t="shared" si="3"/>
        <v>5498</v>
      </c>
    </row>
    <row r="16" spans="1:19" ht="24.95" customHeight="1">
      <c r="A16" s="1" t="s">
        <v>12</v>
      </c>
      <c r="B16" s="27">
        <f t="shared" si="4"/>
        <v>4709</v>
      </c>
      <c r="C16" s="28">
        <v>4082</v>
      </c>
      <c r="D16" s="28">
        <v>627</v>
      </c>
      <c r="E16" s="44">
        <f t="shared" si="0"/>
        <v>584</v>
      </c>
      <c r="F16" s="28">
        <v>376</v>
      </c>
      <c r="G16" s="36">
        <v>208</v>
      </c>
      <c r="H16" s="61" t="s">
        <v>12</v>
      </c>
      <c r="I16" s="27">
        <f t="shared" si="5"/>
        <v>4811</v>
      </c>
      <c r="J16" s="28">
        <v>4152</v>
      </c>
      <c r="K16" s="28">
        <v>659</v>
      </c>
      <c r="L16" s="44">
        <f t="shared" si="1"/>
        <v>571</v>
      </c>
      <c r="M16" s="28">
        <v>365</v>
      </c>
      <c r="N16" s="36">
        <v>206</v>
      </c>
      <c r="O16" s="89">
        <f t="shared" si="2"/>
        <v>70</v>
      </c>
      <c r="P16" s="86">
        <f t="shared" si="2"/>
        <v>32</v>
      </c>
      <c r="Q16" s="101">
        <f t="shared" si="3"/>
        <v>5382</v>
      </c>
    </row>
    <row r="17" spans="1:19" ht="24.95" customHeight="1">
      <c r="A17" s="1" t="s">
        <v>13</v>
      </c>
      <c r="B17" s="27">
        <f t="shared" si="4"/>
        <v>2580</v>
      </c>
      <c r="C17" s="28">
        <v>2312</v>
      </c>
      <c r="D17" s="28">
        <v>268</v>
      </c>
      <c r="E17" s="44">
        <f t="shared" si="0"/>
        <v>118</v>
      </c>
      <c r="F17" s="28">
        <v>91</v>
      </c>
      <c r="G17" s="36">
        <v>27</v>
      </c>
      <c r="H17" s="61" t="s">
        <v>13</v>
      </c>
      <c r="I17" s="27">
        <f t="shared" si="5"/>
        <v>2608</v>
      </c>
      <c r="J17" s="28">
        <v>2334</v>
      </c>
      <c r="K17" s="28">
        <v>274</v>
      </c>
      <c r="L17" s="44">
        <f t="shared" si="1"/>
        <v>115</v>
      </c>
      <c r="M17" s="28">
        <v>90</v>
      </c>
      <c r="N17" s="36">
        <v>25</v>
      </c>
      <c r="O17" s="89">
        <f t="shared" si="2"/>
        <v>22</v>
      </c>
      <c r="P17" s="86">
        <f t="shared" si="2"/>
        <v>6</v>
      </c>
      <c r="Q17" s="101">
        <f t="shared" si="3"/>
        <v>2723</v>
      </c>
    </row>
    <row r="18" spans="1:19" ht="24.95" customHeight="1">
      <c r="A18" s="1" t="s">
        <v>116</v>
      </c>
      <c r="B18" s="27">
        <f t="shared" si="4"/>
        <v>180</v>
      </c>
      <c r="C18" s="28">
        <v>73</v>
      </c>
      <c r="D18" s="28">
        <v>107</v>
      </c>
      <c r="E18" s="44">
        <f t="shared" si="0"/>
        <v>95</v>
      </c>
      <c r="F18" s="28">
        <v>41</v>
      </c>
      <c r="G18" s="36">
        <v>54</v>
      </c>
      <c r="H18" s="61" t="s">
        <v>116</v>
      </c>
      <c r="I18" s="27">
        <f t="shared" si="5"/>
        <v>178</v>
      </c>
      <c r="J18" s="28">
        <v>72</v>
      </c>
      <c r="K18" s="28">
        <v>106</v>
      </c>
      <c r="L18" s="44">
        <f t="shared" si="1"/>
        <v>97</v>
      </c>
      <c r="M18" s="28">
        <v>41</v>
      </c>
      <c r="N18" s="36">
        <v>56</v>
      </c>
      <c r="O18" s="89">
        <f t="shared" si="2"/>
        <v>-1</v>
      </c>
      <c r="P18" s="86">
        <f t="shared" si="2"/>
        <v>-1</v>
      </c>
      <c r="Q18" s="101">
        <f t="shared" si="3"/>
        <v>275</v>
      </c>
      <c r="R18" s="132"/>
      <c r="S18" s="133"/>
    </row>
    <row r="19" spans="1:19" ht="24.95" customHeight="1">
      <c r="A19" s="1" t="s">
        <v>14</v>
      </c>
      <c r="B19" s="27">
        <f t="shared" si="4"/>
        <v>2935</v>
      </c>
      <c r="C19" s="28">
        <v>2385</v>
      </c>
      <c r="D19" s="28">
        <v>550</v>
      </c>
      <c r="E19" s="44">
        <f t="shared" si="0"/>
        <v>133</v>
      </c>
      <c r="F19" s="28">
        <v>84</v>
      </c>
      <c r="G19" s="36">
        <v>49</v>
      </c>
      <c r="H19" s="61" t="s">
        <v>14</v>
      </c>
      <c r="I19" s="27">
        <f t="shared" si="5"/>
        <v>2970</v>
      </c>
      <c r="J19" s="28">
        <v>2407</v>
      </c>
      <c r="K19" s="28">
        <v>563</v>
      </c>
      <c r="L19" s="44">
        <f t="shared" si="1"/>
        <v>133</v>
      </c>
      <c r="M19" s="28">
        <v>83</v>
      </c>
      <c r="N19" s="36">
        <v>50</v>
      </c>
      <c r="O19" s="89">
        <f t="shared" si="2"/>
        <v>22</v>
      </c>
      <c r="P19" s="86">
        <f t="shared" si="2"/>
        <v>13</v>
      </c>
      <c r="Q19" s="101">
        <f t="shared" si="3"/>
        <v>3103</v>
      </c>
      <c r="R19" s="134"/>
      <c r="S19" s="135"/>
    </row>
    <row r="20" spans="1:19" ht="24.95" customHeight="1">
      <c r="A20" s="1" t="s">
        <v>17</v>
      </c>
      <c r="B20" s="27">
        <f t="shared" si="4"/>
        <v>1118</v>
      </c>
      <c r="C20" s="28">
        <v>562</v>
      </c>
      <c r="D20" s="28">
        <v>556</v>
      </c>
      <c r="E20" s="44">
        <f t="shared" si="0"/>
        <v>572</v>
      </c>
      <c r="F20" s="28">
        <v>303</v>
      </c>
      <c r="G20" s="36">
        <v>269</v>
      </c>
      <c r="H20" s="61" t="s">
        <v>17</v>
      </c>
      <c r="I20" s="27">
        <f t="shared" si="5"/>
        <v>1124</v>
      </c>
      <c r="J20" s="28">
        <v>566</v>
      </c>
      <c r="K20" s="28">
        <v>558</v>
      </c>
      <c r="L20" s="44">
        <f t="shared" si="1"/>
        <v>575</v>
      </c>
      <c r="M20" s="28">
        <v>304</v>
      </c>
      <c r="N20" s="36">
        <v>271</v>
      </c>
      <c r="O20" s="89">
        <f t="shared" si="2"/>
        <v>4</v>
      </c>
      <c r="P20" s="86">
        <f t="shared" si="2"/>
        <v>2</v>
      </c>
      <c r="Q20" s="101">
        <f t="shared" si="3"/>
        <v>1699</v>
      </c>
      <c r="R20" s="136"/>
      <c r="S20" s="137"/>
    </row>
    <row r="21" spans="1:19" ht="24.95" customHeight="1">
      <c r="A21" s="1" t="s">
        <v>18</v>
      </c>
      <c r="B21" s="27">
        <f t="shared" si="4"/>
        <v>477</v>
      </c>
      <c r="C21" s="28">
        <v>202</v>
      </c>
      <c r="D21" s="28">
        <v>275</v>
      </c>
      <c r="E21" s="44">
        <f t="shared" si="0"/>
        <v>308</v>
      </c>
      <c r="F21" s="28">
        <v>135</v>
      </c>
      <c r="G21" s="36">
        <v>173</v>
      </c>
      <c r="H21" s="61" t="s">
        <v>18</v>
      </c>
      <c r="I21" s="27">
        <f t="shared" si="5"/>
        <v>484</v>
      </c>
      <c r="J21" s="28">
        <v>200</v>
      </c>
      <c r="K21" s="28">
        <v>284</v>
      </c>
      <c r="L21" s="44">
        <f t="shared" si="1"/>
        <v>307</v>
      </c>
      <c r="M21" s="28">
        <v>135</v>
      </c>
      <c r="N21" s="36">
        <v>172</v>
      </c>
      <c r="O21" s="89">
        <f t="shared" si="2"/>
        <v>-2</v>
      </c>
      <c r="P21" s="86">
        <f t="shared" si="2"/>
        <v>9</v>
      </c>
      <c r="Q21" s="101">
        <f t="shared" si="3"/>
        <v>791</v>
      </c>
    </row>
    <row r="22" spans="1:19" ht="24.95" customHeight="1">
      <c r="A22" s="1" t="s">
        <v>19</v>
      </c>
      <c r="B22" s="27">
        <f t="shared" si="4"/>
        <v>214</v>
      </c>
      <c r="C22" s="28">
        <v>88</v>
      </c>
      <c r="D22" s="28">
        <v>126</v>
      </c>
      <c r="E22" s="44">
        <f t="shared" si="0"/>
        <v>138</v>
      </c>
      <c r="F22" s="28">
        <v>65</v>
      </c>
      <c r="G22" s="36">
        <v>73</v>
      </c>
      <c r="H22" s="61" t="s">
        <v>19</v>
      </c>
      <c r="I22" s="27">
        <f t="shared" si="5"/>
        <v>218</v>
      </c>
      <c r="J22" s="28">
        <v>89</v>
      </c>
      <c r="K22" s="28">
        <v>129</v>
      </c>
      <c r="L22" s="44">
        <f t="shared" si="1"/>
        <v>138</v>
      </c>
      <c r="M22" s="28">
        <v>65</v>
      </c>
      <c r="N22" s="36">
        <v>73</v>
      </c>
      <c r="O22" s="89">
        <f t="shared" si="2"/>
        <v>1</v>
      </c>
      <c r="P22" s="86">
        <f t="shared" si="2"/>
        <v>3</v>
      </c>
      <c r="Q22" s="101">
        <f t="shared" si="3"/>
        <v>356</v>
      </c>
    </row>
    <row r="23" spans="1:19" ht="24.95" customHeight="1">
      <c r="A23" s="1" t="s">
        <v>20</v>
      </c>
      <c r="B23" s="27">
        <f t="shared" si="4"/>
        <v>299</v>
      </c>
      <c r="C23" s="28">
        <v>169</v>
      </c>
      <c r="D23" s="28">
        <v>130</v>
      </c>
      <c r="E23" s="44">
        <f t="shared" si="0"/>
        <v>87</v>
      </c>
      <c r="F23" s="28">
        <v>39</v>
      </c>
      <c r="G23" s="36">
        <v>48</v>
      </c>
      <c r="H23" s="61" t="s">
        <v>20</v>
      </c>
      <c r="I23" s="27">
        <f t="shared" si="5"/>
        <v>300</v>
      </c>
      <c r="J23" s="28">
        <v>171</v>
      </c>
      <c r="K23" s="28">
        <v>129</v>
      </c>
      <c r="L23" s="44">
        <f t="shared" si="1"/>
        <v>88</v>
      </c>
      <c r="M23" s="28">
        <v>41</v>
      </c>
      <c r="N23" s="36">
        <v>47</v>
      </c>
      <c r="O23" s="89">
        <f t="shared" si="2"/>
        <v>2</v>
      </c>
      <c r="P23" s="86">
        <f t="shared" si="2"/>
        <v>-1</v>
      </c>
      <c r="Q23" s="101">
        <f t="shared" si="3"/>
        <v>388</v>
      </c>
    </row>
    <row r="24" spans="1:19" ht="24.95" customHeight="1">
      <c r="A24" s="1" t="s">
        <v>21</v>
      </c>
      <c r="B24" s="27">
        <f t="shared" si="4"/>
        <v>298</v>
      </c>
      <c r="C24" s="28">
        <v>157</v>
      </c>
      <c r="D24" s="28">
        <v>141</v>
      </c>
      <c r="E24" s="44">
        <f t="shared" si="0"/>
        <v>95</v>
      </c>
      <c r="F24" s="28">
        <v>41</v>
      </c>
      <c r="G24" s="36">
        <v>54</v>
      </c>
      <c r="H24" s="61" t="s">
        <v>21</v>
      </c>
      <c r="I24" s="27">
        <f t="shared" si="5"/>
        <v>306</v>
      </c>
      <c r="J24" s="28">
        <v>161</v>
      </c>
      <c r="K24" s="28">
        <v>145</v>
      </c>
      <c r="L24" s="44">
        <f t="shared" si="1"/>
        <v>97</v>
      </c>
      <c r="M24" s="28">
        <v>40</v>
      </c>
      <c r="N24" s="36">
        <v>57</v>
      </c>
      <c r="O24" s="89">
        <f>J24-C24</f>
        <v>4</v>
      </c>
      <c r="P24" s="86">
        <f t="shared" si="2"/>
        <v>4</v>
      </c>
      <c r="Q24" s="101">
        <f t="shared" si="3"/>
        <v>403</v>
      </c>
    </row>
    <row r="25" spans="1:19" ht="24.95" customHeight="1">
      <c r="A25" s="1" t="s">
        <v>22</v>
      </c>
      <c r="B25" s="27">
        <f t="shared" si="4"/>
        <v>884</v>
      </c>
      <c r="C25" s="28">
        <v>547</v>
      </c>
      <c r="D25" s="28">
        <v>337</v>
      </c>
      <c r="E25" s="44">
        <f t="shared" si="0"/>
        <v>226</v>
      </c>
      <c r="F25" s="28">
        <v>104</v>
      </c>
      <c r="G25" s="36">
        <v>122</v>
      </c>
      <c r="H25" s="61" t="s">
        <v>22</v>
      </c>
      <c r="I25" s="27">
        <f t="shared" si="5"/>
        <v>901</v>
      </c>
      <c r="J25" s="28">
        <v>560</v>
      </c>
      <c r="K25" s="28">
        <v>341</v>
      </c>
      <c r="L25" s="44">
        <f t="shared" si="1"/>
        <v>221</v>
      </c>
      <c r="M25" s="28">
        <v>100</v>
      </c>
      <c r="N25" s="36">
        <v>121</v>
      </c>
      <c r="O25" s="89">
        <f t="shared" si="2"/>
        <v>13</v>
      </c>
      <c r="P25" s="86">
        <f t="shared" si="2"/>
        <v>4</v>
      </c>
      <c r="Q25" s="101">
        <f t="shared" si="3"/>
        <v>1122</v>
      </c>
    </row>
    <row r="26" spans="1:19" ht="24.95" customHeight="1">
      <c r="A26" s="1" t="s">
        <v>23</v>
      </c>
      <c r="B26" s="27">
        <f t="shared" si="4"/>
        <v>724</v>
      </c>
      <c r="C26" s="28">
        <v>375</v>
      </c>
      <c r="D26" s="28">
        <v>349</v>
      </c>
      <c r="E26" s="44">
        <f t="shared" si="0"/>
        <v>188</v>
      </c>
      <c r="F26" s="28">
        <v>92</v>
      </c>
      <c r="G26" s="36">
        <v>96</v>
      </c>
      <c r="H26" s="61" t="s">
        <v>23</v>
      </c>
      <c r="I26" s="27">
        <f t="shared" si="5"/>
        <v>717</v>
      </c>
      <c r="J26" s="28">
        <v>371</v>
      </c>
      <c r="K26" s="28">
        <v>346</v>
      </c>
      <c r="L26" s="44">
        <f t="shared" si="1"/>
        <v>192</v>
      </c>
      <c r="M26" s="28">
        <v>92</v>
      </c>
      <c r="N26" s="36">
        <v>100</v>
      </c>
      <c r="O26" s="89">
        <f t="shared" si="2"/>
        <v>-4</v>
      </c>
      <c r="P26" s="86">
        <f t="shared" si="2"/>
        <v>-3</v>
      </c>
      <c r="Q26" s="101">
        <f t="shared" si="3"/>
        <v>909</v>
      </c>
    </row>
    <row r="27" spans="1:19" ht="24.95" customHeight="1">
      <c r="A27" s="1" t="s">
        <v>24</v>
      </c>
      <c r="B27" s="27">
        <f t="shared" si="4"/>
        <v>212</v>
      </c>
      <c r="C27" s="28">
        <v>79</v>
      </c>
      <c r="D27" s="28">
        <v>133</v>
      </c>
      <c r="E27" s="44">
        <f t="shared" si="0"/>
        <v>77</v>
      </c>
      <c r="F27" s="28">
        <v>31</v>
      </c>
      <c r="G27" s="36">
        <v>46</v>
      </c>
      <c r="H27" s="61" t="s">
        <v>24</v>
      </c>
      <c r="I27" s="27">
        <f t="shared" si="5"/>
        <v>209</v>
      </c>
      <c r="J27" s="28">
        <v>78</v>
      </c>
      <c r="K27" s="28">
        <v>131</v>
      </c>
      <c r="L27" s="44">
        <f t="shared" si="1"/>
        <v>82</v>
      </c>
      <c r="M27" s="28">
        <v>31</v>
      </c>
      <c r="N27" s="36">
        <v>51</v>
      </c>
      <c r="O27" s="89">
        <f t="shared" si="2"/>
        <v>-1</v>
      </c>
      <c r="P27" s="86">
        <f t="shared" si="2"/>
        <v>-2</v>
      </c>
      <c r="Q27" s="101">
        <f t="shared" si="3"/>
        <v>291</v>
      </c>
    </row>
    <row r="28" spans="1:19" ht="24.95" customHeight="1">
      <c r="A28" s="1" t="s">
        <v>25</v>
      </c>
      <c r="B28" s="27">
        <f t="shared" si="4"/>
        <v>252</v>
      </c>
      <c r="C28" s="28">
        <v>86</v>
      </c>
      <c r="D28" s="28">
        <v>166</v>
      </c>
      <c r="E28" s="44">
        <f t="shared" si="0"/>
        <v>101</v>
      </c>
      <c r="F28" s="28">
        <v>37</v>
      </c>
      <c r="G28" s="36">
        <v>64</v>
      </c>
      <c r="H28" s="61" t="s">
        <v>25</v>
      </c>
      <c r="I28" s="27">
        <f t="shared" si="5"/>
        <v>260</v>
      </c>
      <c r="J28" s="28">
        <v>93</v>
      </c>
      <c r="K28" s="28">
        <v>167</v>
      </c>
      <c r="L28" s="44">
        <f t="shared" si="1"/>
        <v>104</v>
      </c>
      <c r="M28" s="28">
        <v>38</v>
      </c>
      <c r="N28" s="36">
        <v>66</v>
      </c>
      <c r="O28" s="89">
        <f t="shared" si="2"/>
        <v>7</v>
      </c>
      <c r="P28" s="86">
        <f t="shared" si="2"/>
        <v>1</v>
      </c>
      <c r="Q28" s="101">
        <f t="shared" si="3"/>
        <v>364</v>
      </c>
    </row>
    <row r="29" spans="1:19" ht="24.95" customHeight="1">
      <c r="A29" s="1" t="s">
        <v>67</v>
      </c>
      <c r="B29" s="27">
        <f t="shared" si="4"/>
        <v>147</v>
      </c>
      <c r="C29" s="28">
        <v>61</v>
      </c>
      <c r="D29" s="28">
        <v>86</v>
      </c>
      <c r="E29" s="44">
        <f t="shared" si="0"/>
        <v>119</v>
      </c>
      <c r="F29" s="28">
        <v>52</v>
      </c>
      <c r="G29" s="36">
        <v>67</v>
      </c>
      <c r="H29" s="61" t="s">
        <v>67</v>
      </c>
      <c r="I29" s="27">
        <f t="shared" si="5"/>
        <v>149</v>
      </c>
      <c r="J29" s="28">
        <v>61</v>
      </c>
      <c r="K29" s="28">
        <v>88</v>
      </c>
      <c r="L29" s="44">
        <f t="shared" si="1"/>
        <v>116</v>
      </c>
      <c r="M29" s="28">
        <v>50</v>
      </c>
      <c r="N29" s="36">
        <v>66</v>
      </c>
      <c r="O29" s="89">
        <f t="shared" si="2"/>
        <v>0</v>
      </c>
      <c r="P29" s="86">
        <f t="shared" si="2"/>
        <v>2</v>
      </c>
      <c r="Q29" s="101">
        <f t="shared" si="3"/>
        <v>265</v>
      </c>
    </row>
    <row r="30" spans="1:19" ht="27" customHeight="1">
      <c r="A30" s="1" t="s">
        <v>118</v>
      </c>
      <c r="B30" s="27">
        <f t="shared" si="4"/>
        <v>475</v>
      </c>
      <c r="C30" s="28">
        <v>221</v>
      </c>
      <c r="D30" s="28">
        <v>254</v>
      </c>
      <c r="E30" s="44">
        <f t="shared" si="0"/>
        <v>131</v>
      </c>
      <c r="F30" s="28">
        <v>52</v>
      </c>
      <c r="G30" s="36">
        <v>79</v>
      </c>
      <c r="H30" s="62" t="s">
        <v>114</v>
      </c>
      <c r="I30" s="27">
        <f t="shared" si="5"/>
        <v>479</v>
      </c>
      <c r="J30" s="28">
        <v>222</v>
      </c>
      <c r="K30" s="28">
        <v>257</v>
      </c>
      <c r="L30" s="44">
        <f t="shared" si="1"/>
        <v>128</v>
      </c>
      <c r="M30" s="28">
        <v>51</v>
      </c>
      <c r="N30" s="36">
        <v>77</v>
      </c>
      <c r="O30" s="89">
        <f t="shared" si="2"/>
        <v>1</v>
      </c>
      <c r="P30" s="86">
        <f t="shared" si="2"/>
        <v>3</v>
      </c>
      <c r="Q30" s="101">
        <f t="shared" si="3"/>
        <v>607</v>
      </c>
    </row>
    <row r="31" spans="1:19" ht="27" customHeight="1">
      <c r="A31" s="1" t="s">
        <v>119</v>
      </c>
      <c r="B31" s="27">
        <f t="shared" si="4"/>
        <v>654</v>
      </c>
      <c r="C31" s="28">
        <v>395</v>
      </c>
      <c r="D31" s="28">
        <v>259</v>
      </c>
      <c r="E31" s="44">
        <f t="shared" si="0"/>
        <v>147</v>
      </c>
      <c r="F31" s="28">
        <v>69</v>
      </c>
      <c r="G31" s="36">
        <v>78</v>
      </c>
      <c r="H31" s="62" t="s">
        <v>115</v>
      </c>
      <c r="I31" s="27">
        <f t="shared" si="5"/>
        <v>680</v>
      </c>
      <c r="J31" s="28">
        <v>407</v>
      </c>
      <c r="K31" s="28">
        <v>273</v>
      </c>
      <c r="L31" s="44">
        <f t="shared" si="1"/>
        <v>154</v>
      </c>
      <c r="M31" s="28">
        <v>74</v>
      </c>
      <c r="N31" s="36">
        <v>80</v>
      </c>
      <c r="O31" s="89">
        <f t="shared" si="2"/>
        <v>12</v>
      </c>
      <c r="P31" s="86">
        <f t="shared" si="2"/>
        <v>14</v>
      </c>
      <c r="Q31" s="101">
        <f t="shared" si="3"/>
        <v>834</v>
      </c>
    </row>
    <row r="32" spans="1:19" ht="27" customHeight="1">
      <c r="A32" s="1" t="s">
        <v>142</v>
      </c>
      <c r="B32" s="27">
        <f t="shared" si="4"/>
        <v>432</v>
      </c>
      <c r="C32" s="28">
        <v>123</v>
      </c>
      <c r="D32" s="28">
        <v>309</v>
      </c>
      <c r="E32" s="44">
        <f t="shared" si="0"/>
        <v>206</v>
      </c>
      <c r="F32" s="28">
        <v>81</v>
      </c>
      <c r="G32" s="36">
        <v>125</v>
      </c>
      <c r="H32" s="62" t="s">
        <v>142</v>
      </c>
      <c r="I32" s="27">
        <f t="shared" si="5"/>
        <v>436</v>
      </c>
      <c r="J32" s="28">
        <v>126</v>
      </c>
      <c r="K32" s="28">
        <v>310</v>
      </c>
      <c r="L32" s="44">
        <f t="shared" si="1"/>
        <v>205</v>
      </c>
      <c r="M32" s="28">
        <v>80</v>
      </c>
      <c r="N32" s="36">
        <v>125</v>
      </c>
      <c r="O32" s="89">
        <f t="shared" si="2"/>
        <v>3</v>
      </c>
      <c r="P32" s="86">
        <f t="shared" si="2"/>
        <v>1</v>
      </c>
      <c r="Q32" s="101">
        <f t="shared" si="3"/>
        <v>641</v>
      </c>
    </row>
    <row r="33" spans="1:17" ht="27" customHeight="1">
      <c r="A33" s="28" t="s">
        <v>146</v>
      </c>
      <c r="B33" s="27">
        <f t="shared" si="4"/>
        <v>189</v>
      </c>
      <c r="C33" s="28">
        <v>61</v>
      </c>
      <c r="D33" s="28">
        <v>128</v>
      </c>
      <c r="E33" s="44">
        <f t="shared" si="0"/>
        <v>59</v>
      </c>
      <c r="F33" s="28">
        <v>24</v>
      </c>
      <c r="G33" s="36">
        <v>35</v>
      </c>
      <c r="H33" s="62" t="s">
        <v>146</v>
      </c>
      <c r="I33" s="27">
        <f t="shared" si="5"/>
        <v>191</v>
      </c>
      <c r="J33" s="28">
        <v>61</v>
      </c>
      <c r="K33" s="28">
        <v>130</v>
      </c>
      <c r="L33" s="44">
        <f t="shared" si="1"/>
        <v>59</v>
      </c>
      <c r="M33" s="28">
        <v>25</v>
      </c>
      <c r="N33" s="36">
        <v>34</v>
      </c>
      <c r="O33" s="89">
        <f t="shared" si="2"/>
        <v>0</v>
      </c>
      <c r="P33" s="86">
        <f t="shared" si="2"/>
        <v>2</v>
      </c>
      <c r="Q33" s="101">
        <f t="shared" si="3"/>
        <v>250</v>
      </c>
    </row>
    <row r="34" spans="1:17" ht="27" customHeight="1" thickBot="1">
      <c r="A34" s="28" t="s">
        <v>206</v>
      </c>
      <c r="B34" s="64">
        <f t="shared" si="4"/>
        <v>85</v>
      </c>
      <c r="C34" s="38">
        <v>25</v>
      </c>
      <c r="D34" s="38">
        <v>60</v>
      </c>
      <c r="E34" s="103">
        <f t="shared" si="0"/>
        <v>39</v>
      </c>
      <c r="F34" s="114">
        <v>13</v>
      </c>
      <c r="G34" s="116">
        <v>26</v>
      </c>
      <c r="H34" s="117" t="s">
        <v>206</v>
      </c>
      <c r="I34" s="64">
        <f t="shared" si="5"/>
        <v>92</v>
      </c>
      <c r="J34" s="38">
        <v>27</v>
      </c>
      <c r="K34" s="38">
        <v>65</v>
      </c>
      <c r="L34" s="103">
        <f t="shared" si="1"/>
        <v>41</v>
      </c>
      <c r="M34" s="114">
        <v>15</v>
      </c>
      <c r="N34" s="116">
        <v>26</v>
      </c>
      <c r="O34" s="89">
        <f t="shared" ref="O34:P34" si="6">J34-C34</f>
        <v>2</v>
      </c>
      <c r="P34" s="86">
        <f t="shared" si="6"/>
        <v>5</v>
      </c>
      <c r="Q34" s="101">
        <f t="shared" si="3"/>
        <v>133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500-000000000000}">
  <dimension ref="A1:S35"/>
  <sheetViews>
    <sheetView workbookViewId="0">
      <selection activeCell="N35" sqref="N3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221</v>
      </c>
      <c r="C3" s="200"/>
      <c r="D3" s="200"/>
      <c r="E3" s="200"/>
      <c r="F3" s="200"/>
      <c r="G3" s="172"/>
      <c r="H3" s="187" t="s">
        <v>27</v>
      </c>
      <c r="I3" s="191" t="s">
        <v>222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38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50314</v>
      </c>
      <c r="C5" s="44">
        <f>SUM(C6:C34)</f>
        <v>36533</v>
      </c>
      <c r="D5" s="44">
        <f>SUM(D6:D34)</f>
        <v>13781</v>
      </c>
      <c r="E5" s="44">
        <f t="shared" ref="E5:E34" si="0">SUM(F5:G5)</f>
        <v>14170</v>
      </c>
      <c r="F5" s="44">
        <f>SUM(F6:F34)</f>
        <v>7334</v>
      </c>
      <c r="G5" s="45">
        <f>SUM(G6:G34)</f>
        <v>6836</v>
      </c>
      <c r="H5" s="59" t="s">
        <v>26</v>
      </c>
      <c r="I5" s="27">
        <f>SUM(J5:K5)</f>
        <v>50655</v>
      </c>
      <c r="J5" s="44">
        <f>SUM(J6:J34)</f>
        <v>36784</v>
      </c>
      <c r="K5" s="44">
        <f>SUM(K6:K34)</f>
        <v>13871</v>
      </c>
      <c r="L5" s="44">
        <f t="shared" ref="L5:L34" si="1">SUM(M5:N5)</f>
        <v>14224</v>
      </c>
      <c r="M5" s="44">
        <f>SUM(M6:M34)</f>
        <v>7333</v>
      </c>
      <c r="N5" s="45">
        <f>SUM(N6:N34)</f>
        <v>6891</v>
      </c>
      <c r="O5" s="33">
        <f>J5-C5</f>
        <v>251</v>
      </c>
      <c r="P5" s="25">
        <f>K5-D5</f>
        <v>90</v>
      </c>
      <c r="Q5" s="100">
        <f>I5+L5</f>
        <v>64879</v>
      </c>
      <c r="R5" s="67"/>
      <c r="S5" s="67"/>
    </row>
    <row r="6" spans="1:19" ht="24.95" customHeight="1">
      <c r="A6" s="1" t="s">
        <v>3</v>
      </c>
      <c r="B6" s="27">
        <f>SUM(C6:D6)</f>
        <v>2870</v>
      </c>
      <c r="C6" s="28">
        <v>1686</v>
      </c>
      <c r="D6" s="28">
        <v>1184</v>
      </c>
      <c r="E6" s="44">
        <f t="shared" si="0"/>
        <v>676</v>
      </c>
      <c r="F6" s="28">
        <v>313</v>
      </c>
      <c r="G6" s="36">
        <v>363</v>
      </c>
      <c r="H6" s="61" t="s">
        <v>3</v>
      </c>
      <c r="I6" s="27">
        <f>SUM(J6:K6)</f>
        <v>2912</v>
      </c>
      <c r="J6" s="28">
        <v>1709</v>
      </c>
      <c r="K6" s="28">
        <v>1203</v>
      </c>
      <c r="L6" s="44">
        <f t="shared" si="1"/>
        <v>697</v>
      </c>
      <c r="M6" s="28">
        <v>319</v>
      </c>
      <c r="N6" s="36">
        <v>378</v>
      </c>
      <c r="O6" s="89">
        <f t="shared" ref="O6:P33" si="2">J6-C6</f>
        <v>23</v>
      </c>
      <c r="P6" s="86">
        <f t="shared" si="2"/>
        <v>19</v>
      </c>
      <c r="Q6" s="101">
        <f>I6+L6</f>
        <v>3609</v>
      </c>
    </row>
    <row r="7" spans="1:19" ht="24.95" customHeight="1">
      <c r="A7" s="1" t="s">
        <v>4</v>
      </c>
      <c r="B7" s="27">
        <f>SUM(C7:D7)</f>
        <v>3199</v>
      </c>
      <c r="C7" s="28">
        <v>2484</v>
      </c>
      <c r="D7" s="28">
        <v>715</v>
      </c>
      <c r="E7" s="44">
        <f t="shared" si="0"/>
        <v>1289</v>
      </c>
      <c r="F7" s="28">
        <v>690</v>
      </c>
      <c r="G7" s="36">
        <v>599</v>
      </c>
      <c r="H7" s="61" t="s">
        <v>4</v>
      </c>
      <c r="I7" s="27">
        <f>SUM(J7:K7)</f>
        <v>3207</v>
      </c>
      <c r="J7" s="28">
        <v>2487</v>
      </c>
      <c r="K7" s="28">
        <v>720</v>
      </c>
      <c r="L7" s="44">
        <f t="shared" si="1"/>
        <v>1288</v>
      </c>
      <c r="M7" s="28">
        <v>685</v>
      </c>
      <c r="N7" s="36">
        <v>603</v>
      </c>
      <c r="O7" s="89">
        <f t="shared" si="2"/>
        <v>3</v>
      </c>
      <c r="P7" s="86">
        <f t="shared" si="2"/>
        <v>5</v>
      </c>
      <c r="Q7" s="101">
        <f t="shared" ref="Q7:Q34" si="3">I7+L7</f>
        <v>4495</v>
      </c>
    </row>
    <row r="8" spans="1:19" ht="24.95" customHeight="1">
      <c r="A8" s="1" t="s">
        <v>5</v>
      </c>
      <c r="B8" s="27">
        <f t="shared" ref="B8:B34" si="4">SUM(C8:D8)</f>
        <v>10127</v>
      </c>
      <c r="C8" s="28">
        <v>6524</v>
      </c>
      <c r="D8" s="28">
        <v>3603</v>
      </c>
      <c r="E8" s="44">
        <f t="shared" si="0"/>
        <v>5608</v>
      </c>
      <c r="F8" s="28">
        <v>2845</v>
      </c>
      <c r="G8" s="36">
        <v>2763</v>
      </c>
      <c r="H8" s="61" t="s">
        <v>5</v>
      </c>
      <c r="I8" s="27">
        <f t="shared" ref="I8:I34" si="5">SUM(J8:K8)</f>
        <v>10211</v>
      </c>
      <c r="J8" s="28">
        <v>6591</v>
      </c>
      <c r="K8" s="28">
        <v>3620</v>
      </c>
      <c r="L8" s="44">
        <f t="shared" si="1"/>
        <v>5626</v>
      </c>
      <c r="M8" s="28">
        <v>2851</v>
      </c>
      <c r="N8" s="36">
        <v>2775</v>
      </c>
      <c r="O8" s="89">
        <f t="shared" si="2"/>
        <v>67</v>
      </c>
      <c r="P8" s="86">
        <f t="shared" si="2"/>
        <v>17</v>
      </c>
      <c r="Q8" s="101">
        <f t="shared" si="3"/>
        <v>15837</v>
      </c>
    </row>
    <row r="9" spans="1:19" ht="24.95" customHeight="1">
      <c r="A9" s="1" t="s">
        <v>61</v>
      </c>
      <c r="B9" s="27">
        <f t="shared" si="4"/>
        <v>4667</v>
      </c>
      <c r="C9" s="28">
        <v>3168</v>
      </c>
      <c r="D9" s="28">
        <v>1499</v>
      </c>
      <c r="E9" s="44">
        <f t="shared" si="0"/>
        <v>1887</v>
      </c>
      <c r="F9" s="28">
        <v>975</v>
      </c>
      <c r="G9" s="36">
        <v>912</v>
      </c>
      <c r="H9" s="61" t="s">
        <v>61</v>
      </c>
      <c r="I9" s="27">
        <f t="shared" si="5"/>
        <v>4711</v>
      </c>
      <c r="J9" s="28">
        <v>3195</v>
      </c>
      <c r="K9" s="28">
        <v>1516</v>
      </c>
      <c r="L9" s="44">
        <f t="shared" si="1"/>
        <v>1894</v>
      </c>
      <c r="M9" s="28">
        <v>973</v>
      </c>
      <c r="N9" s="36">
        <v>921</v>
      </c>
      <c r="O9" s="89">
        <f t="shared" si="2"/>
        <v>27</v>
      </c>
      <c r="P9" s="86">
        <f t="shared" si="2"/>
        <v>17</v>
      </c>
      <c r="Q9" s="101">
        <f t="shared" si="3"/>
        <v>6605</v>
      </c>
    </row>
    <row r="10" spans="1:19" ht="24.95" customHeight="1">
      <c r="A10" s="1" t="s">
        <v>6</v>
      </c>
      <c r="B10" s="27">
        <f t="shared" si="4"/>
        <v>136</v>
      </c>
      <c r="C10" s="28">
        <v>81</v>
      </c>
      <c r="D10" s="28">
        <v>55</v>
      </c>
      <c r="E10" s="44">
        <f t="shared" si="0"/>
        <v>64</v>
      </c>
      <c r="F10" s="28">
        <v>32</v>
      </c>
      <c r="G10" s="36">
        <v>32</v>
      </c>
      <c r="H10" s="61" t="s">
        <v>6</v>
      </c>
      <c r="I10" s="27">
        <f t="shared" si="5"/>
        <v>140</v>
      </c>
      <c r="J10" s="28">
        <v>85</v>
      </c>
      <c r="K10" s="28">
        <v>55</v>
      </c>
      <c r="L10" s="44">
        <f t="shared" si="1"/>
        <v>64</v>
      </c>
      <c r="M10" s="28">
        <v>32</v>
      </c>
      <c r="N10" s="36">
        <v>32</v>
      </c>
      <c r="O10" s="89">
        <f t="shared" si="2"/>
        <v>4</v>
      </c>
      <c r="P10" s="86">
        <f t="shared" si="2"/>
        <v>0</v>
      </c>
      <c r="Q10" s="101">
        <f t="shared" si="3"/>
        <v>204</v>
      </c>
    </row>
    <row r="11" spans="1:19" ht="24.95" customHeight="1">
      <c r="A11" s="1" t="s">
        <v>7</v>
      </c>
      <c r="B11" s="27">
        <f t="shared" si="4"/>
        <v>703</v>
      </c>
      <c r="C11" s="28">
        <v>547</v>
      </c>
      <c r="D11" s="28">
        <v>156</v>
      </c>
      <c r="E11" s="44">
        <f t="shared" si="0"/>
        <v>64</v>
      </c>
      <c r="F11" s="28">
        <v>33</v>
      </c>
      <c r="G11" s="36">
        <v>31</v>
      </c>
      <c r="H11" s="61" t="s">
        <v>7</v>
      </c>
      <c r="I11" s="27">
        <f t="shared" si="5"/>
        <v>712</v>
      </c>
      <c r="J11" s="28">
        <v>552</v>
      </c>
      <c r="K11" s="28">
        <v>160</v>
      </c>
      <c r="L11" s="44">
        <f t="shared" si="1"/>
        <v>69</v>
      </c>
      <c r="M11" s="28">
        <v>36</v>
      </c>
      <c r="N11" s="36">
        <v>33</v>
      </c>
      <c r="O11" s="89">
        <f t="shared" si="2"/>
        <v>5</v>
      </c>
      <c r="P11" s="86">
        <f t="shared" si="2"/>
        <v>4</v>
      </c>
      <c r="Q11" s="101">
        <f t="shared" si="3"/>
        <v>781</v>
      </c>
    </row>
    <row r="12" spans="1:19" ht="24.95" customHeight="1">
      <c r="A12" s="1" t="s">
        <v>8</v>
      </c>
      <c r="B12" s="27">
        <f t="shared" si="4"/>
        <v>3023</v>
      </c>
      <c r="C12" s="28">
        <v>2764</v>
      </c>
      <c r="D12" s="28">
        <v>259</v>
      </c>
      <c r="E12" s="44">
        <f t="shared" si="0"/>
        <v>278</v>
      </c>
      <c r="F12" s="28">
        <v>181</v>
      </c>
      <c r="G12" s="36">
        <v>97</v>
      </c>
      <c r="H12" s="61" t="s">
        <v>8</v>
      </c>
      <c r="I12" s="27">
        <f t="shared" si="5"/>
        <v>3043</v>
      </c>
      <c r="J12" s="28">
        <v>2774</v>
      </c>
      <c r="K12" s="28">
        <v>269</v>
      </c>
      <c r="L12" s="44">
        <f t="shared" si="1"/>
        <v>273</v>
      </c>
      <c r="M12" s="28">
        <v>180</v>
      </c>
      <c r="N12" s="36">
        <v>93</v>
      </c>
      <c r="O12" s="89">
        <f t="shared" si="2"/>
        <v>10</v>
      </c>
      <c r="P12" s="86">
        <f t="shared" si="2"/>
        <v>10</v>
      </c>
      <c r="Q12" s="101">
        <f t="shared" si="3"/>
        <v>3316</v>
      </c>
    </row>
    <row r="13" spans="1:19" ht="24.95" customHeight="1">
      <c r="A13" s="1" t="s">
        <v>9</v>
      </c>
      <c r="B13" s="27">
        <f t="shared" si="4"/>
        <v>1722</v>
      </c>
      <c r="C13" s="28">
        <v>1388</v>
      </c>
      <c r="D13" s="28">
        <v>334</v>
      </c>
      <c r="E13" s="44">
        <f t="shared" si="0"/>
        <v>353</v>
      </c>
      <c r="F13" s="28">
        <v>205</v>
      </c>
      <c r="G13" s="36">
        <v>148</v>
      </c>
      <c r="H13" s="61" t="s">
        <v>9</v>
      </c>
      <c r="I13" s="27">
        <f t="shared" si="5"/>
        <v>1720</v>
      </c>
      <c r="J13" s="28">
        <v>1386</v>
      </c>
      <c r="K13" s="28">
        <v>334</v>
      </c>
      <c r="L13" s="44">
        <f t="shared" si="1"/>
        <v>348</v>
      </c>
      <c r="M13" s="28">
        <v>202</v>
      </c>
      <c r="N13" s="36">
        <v>146</v>
      </c>
      <c r="O13" s="89">
        <f t="shared" si="2"/>
        <v>-2</v>
      </c>
      <c r="P13" s="86">
        <f t="shared" si="2"/>
        <v>0</v>
      </c>
      <c r="Q13" s="101">
        <f t="shared" si="3"/>
        <v>2068</v>
      </c>
    </row>
    <row r="14" spans="1:19" ht="24.95" customHeight="1">
      <c r="A14" s="1" t="s">
        <v>10</v>
      </c>
      <c r="B14" s="27">
        <f t="shared" si="4"/>
        <v>1647</v>
      </c>
      <c r="C14" s="28">
        <v>1427</v>
      </c>
      <c r="D14" s="28">
        <v>220</v>
      </c>
      <c r="E14" s="44">
        <f t="shared" si="0"/>
        <v>137</v>
      </c>
      <c r="F14" s="28">
        <v>86</v>
      </c>
      <c r="G14" s="36">
        <v>51</v>
      </c>
      <c r="H14" s="61" t="s">
        <v>10</v>
      </c>
      <c r="I14" s="27">
        <f t="shared" si="5"/>
        <v>1653</v>
      </c>
      <c r="J14" s="28">
        <v>1435</v>
      </c>
      <c r="K14" s="28">
        <v>218</v>
      </c>
      <c r="L14" s="44">
        <f t="shared" si="1"/>
        <v>134</v>
      </c>
      <c r="M14" s="28">
        <v>84</v>
      </c>
      <c r="N14" s="36">
        <v>50</v>
      </c>
      <c r="O14" s="89">
        <f t="shared" si="2"/>
        <v>8</v>
      </c>
      <c r="P14" s="86">
        <f t="shared" si="2"/>
        <v>-2</v>
      </c>
      <c r="Q14" s="101">
        <f t="shared" si="3"/>
        <v>1787</v>
      </c>
    </row>
    <row r="15" spans="1:19" ht="24.95" customHeight="1">
      <c r="A15" s="1" t="s">
        <v>11</v>
      </c>
      <c r="B15" s="27">
        <f t="shared" si="4"/>
        <v>5107</v>
      </c>
      <c r="C15" s="28">
        <v>4306</v>
      </c>
      <c r="D15" s="28">
        <v>801</v>
      </c>
      <c r="E15" s="44">
        <f t="shared" si="0"/>
        <v>391</v>
      </c>
      <c r="F15" s="28">
        <v>254</v>
      </c>
      <c r="G15" s="36">
        <v>137</v>
      </c>
      <c r="H15" s="61" t="s">
        <v>11</v>
      </c>
      <c r="I15" s="27">
        <f t="shared" si="5"/>
        <v>5114</v>
      </c>
      <c r="J15" s="28">
        <v>4316</v>
      </c>
      <c r="K15" s="28">
        <v>798</v>
      </c>
      <c r="L15" s="44">
        <f t="shared" si="1"/>
        <v>398</v>
      </c>
      <c r="M15" s="28">
        <v>259</v>
      </c>
      <c r="N15" s="36">
        <v>139</v>
      </c>
      <c r="O15" s="89">
        <f t="shared" si="2"/>
        <v>10</v>
      </c>
      <c r="P15" s="86">
        <f t="shared" si="2"/>
        <v>-3</v>
      </c>
      <c r="Q15" s="101">
        <f t="shared" si="3"/>
        <v>5512</v>
      </c>
    </row>
    <row r="16" spans="1:19" ht="24.95" customHeight="1">
      <c r="A16" s="1" t="s">
        <v>12</v>
      </c>
      <c r="B16" s="27">
        <f t="shared" si="4"/>
        <v>4811</v>
      </c>
      <c r="C16" s="28">
        <v>4152</v>
      </c>
      <c r="D16" s="28">
        <v>659</v>
      </c>
      <c r="E16" s="44">
        <f t="shared" si="0"/>
        <v>571</v>
      </c>
      <c r="F16" s="28">
        <v>365</v>
      </c>
      <c r="G16" s="36">
        <v>206</v>
      </c>
      <c r="H16" s="61" t="s">
        <v>12</v>
      </c>
      <c r="I16" s="27">
        <f t="shared" si="5"/>
        <v>4847</v>
      </c>
      <c r="J16" s="28">
        <v>4179</v>
      </c>
      <c r="K16" s="28">
        <v>668</v>
      </c>
      <c r="L16" s="44">
        <f t="shared" si="1"/>
        <v>577</v>
      </c>
      <c r="M16" s="28">
        <v>364</v>
      </c>
      <c r="N16" s="36">
        <v>213</v>
      </c>
      <c r="O16" s="89">
        <f t="shared" si="2"/>
        <v>27</v>
      </c>
      <c r="P16" s="86">
        <f t="shared" si="2"/>
        <v>9</v>
      </c>
      <c r="Q16" s="101">
        <f t="shared" si="3"/>
        <v>5424</v>
      </c>
    </row>
    <row r="17" spans="1:19" ht="24.95" customHeight="1">
      <c r="A17" s="1" t="s">
        <v>13</v>
      </c>
      <c r="B17" s="27">
        <f t="shared" si="4"/>
        <v>2608</v>
      </c>
      <c r="C17" s="28">
        <v>2334</v>
      </c>
      <c r="D17" s="28">
        <v>274</v>
      </c>
      <c r="E17" s="44">
        <f t="shared" si="0"/>
        <v>115</v>
      </c>
      <c r="F17" s="28">
        <v>90</v>
      </c>
      <c r="G17" s="36">
        <v>25</v>
      </c>
      <c r="H17" s="61" t="s">
        <v>13</v>
      </c>
      <c r="I17" s="27">
        <f t="shared" si="5"/>
        <v>2625</v>
      </c>
      <c r="J17" s="28">
        <v>2351</v>
      </c>
      <c r="K17" s="28">
        <v>274</v>
      </c>
      <c r="L17" s="44">
        <f t="shared" si="1"/>
        <v>114</v>
      </c>
      <c r="M17" s="28">
        <v>89</v>
      </c>
      <c r="N17" s="36">
        <v>25</v>
      </c>
      <c r="O17" s="89">
        <f t="shared" si="2"/>
        <v>17</v>
      </c>
      <c r="P17" s="86">
        <f t="shared" si="2"/>
        <v>0</v>
      </c>
      <c r="Q17" s="101">
        <f t="shared" si="3"/>
        <v>2739</v>
      </c>
    </row>
    <row r="18" spans="1:19" ht="24.95" customHeight="1">
      <c r="A18" s="1" t="s">
        <v>116</v>
      </c>
      <c r="B18" s="27">
        <f t="shared" si="4"/>
        <v>178</v>
      </c>
      <c r="C18" s="28">
        <v>72</v>
      </c>
      <c r="D18" s="28">
        <v>106</v>
      </c>
      <c r="E18" s="44">
        <f t="shared" si="0"/>
        <v>97</v>
      </c>
      <c r="F18" s="28">
        <v>41</v>
      </c>
      <c r="G18" s="36">
        <v>56</v>
      </c>
      <c r="H18" s="61" t="s">
        <v>116</v>
      </c>
      <c r="I18" s="27">
        <f t="shared" si="5"/>
        <v>178</v>
      </c>
      <c r="J18" s="28">
        <v>71</v>
      </c>
      <c r="K18" s="28">
        <v>107</v>
      </c>
      <c r="L18" s="44">
        <f t="shared" si="1"/>
        <v>97</v>
      </c>
      <c r="M18" s="28">
        <v>41</v>
      </c>
      <c r="N18" s="36">
        <v>56</v>
      </c>
      <c r="O18" s="89">
        <f t="shared" si="2"/>
        <v>-1</v>
      </c>
      <c r="P18" s="86">
        <f t="shared" si="2"/>
        <v>1</v>
      </c>
      <c r="Q18" s="101">
        <f t="shared" si="3"/>
        <v>275</v>
      </c>
      <c r="R18" s="132"/>
      <c r="S18" s="133"/>
    </row>
    <row r="19" spans="1:19" ht="24.95" customHeight="1">
      <c r="A19" s="1" t="s">
        <v>14</v>
      </c>
      <c r="B19" s="27">
        <f t="shared" si="4"/>
        <v>2970</v>
      </c>
      <c r="C19" s="28">
        <v>2407</v>
      </c>
      <c r="D19" s="28">
        <v>563</v>
      </c>
      <c r="E19" s="44">
        <f t="shared" si="0"/>
        <v>133</v>
      </c>
      <c r="F19" s="28">
        <v>83</v>
      </c>
      <c r="G19" s="36">
        <v>50</v>
      </c>
      <c r="H19" s="61" t="s">
        <v>14</v>
      </c>
      <c r="I19" s="27">
        <f t="shared" si="5"/>
        <v>2975</v>
      </c>
      <c r="J19" s="28">
        <v>2422</v>
      </c>
      <c r="K19" s="28">
        <v>553</v>
      </c>
      <c r="L19" s="44">
        <f t="shared" si="1"/>
        <v>136</v>
      </c>
      <c r="M19" s="28">
        <v>85</v>
      </c>
      <c r="N19" s="36">
        <v>51</v>
      </c>
      <c r="O19" s="89">
        <f t="shared" si="2"/>
        <v>15</v>
      </c>
      <c r="P19" s="86">
        <f t="shared" si="2"/>
        <v>-10</v>
      </c>
      <c r="Q19" s="101">
        <f t="shared" si="3"/>
        <v>3111</v>
      </c>
      <c r="R19" s="134"/>
      <c r="S19" s="135"/>
    </row>
    <row r="20" spans="1:19" ht="24.95" customHeight="1">
      <c r="A20" s="1" t="s">
        <v>17</v>
      </c>
      <c r="B20" s="27">
        <f t="shared" si="4"/>
        <v>1124</v>
      </c>
      <c r="C20" s="28">
        <v>566</v>
      </c>
      <c r="D20" s="28">
        <v>558</v>
      </c>
      <c r="E20" s="44">
        <f t="shared" si="0"/>
        <v>575</v>
      </c>
      <c r="F20" s="28">
        <v>304</v>
      </c>
      <c r="G20" s="36">
        <v>271</v>
      </c>
      <c r="H20" s="61" t="s">
        <v>17</v>
      </c>
      <c r="I20" s="27">
        <f t="shared" si="5"/>
        <v>1148</v>
      </c>
      <c r="J20" s="28">
        <v>579</v>
      </c>
      <c r="K20" s="28">
        <v>569</v>
      </c>
      <c r="L20" s="44">
        <f t="shared" si="1"/>
        <v>575</v>
      </c>
      <c r="M20" s="28">
        <v>303</v>
      </c>
      <c r="N20" s="36">
        <v>272</v>
      </c>
      <c r="O20" s="89">
        <f t="shared" si="2"/>
        <v>13</v>
      </c>
      <c r="P20" s="86">
        <f t="shared" si="2"/>
        <v>11</v>
      </c>
      <c r="Q20" s="101">
        <f t="shared" si="3"/>
        <v>1723</v>
      </c>
      <c r="R20" s="136"/>
      <c r="S20" s="137"/>
    </row>
    <row r="21" spans="1:19" ht="24.95" customHeight="1">
      <c r="A21" s="1" t="s">
        <v>18</v>
      </c>
      <c r="B21" s="27">
        <f t="shared" si="4"/>
        <v>484</v>
      </c>
      <c r="C21" s="28">
        <v>200</v>
      </c>
      <c r="D21" s="28">
        <v>284</v>
      </c>
      <c r="E21" s="44">
        <f t="shared" si="0"/>
        <v>307</v>
      </c>
      <c r="F21" s="28">
        <v>135</v>
      </c>
      <c r="G21" s="36">
        <v>172</v>
      </c>
      <c r="H21" s="61" t="s">
        <v>18</v>
      </c>
      <c r="I21" s="27">
        <f t="shared" si="5"/>
        <v>485</v>
      </c>
      <c r="J21" s="28">
        <v>200</v>
      </c>
      <c r="K21" s="28">
        <v>285</v>
      </c>
      <c r="L21" s="44">
        <f t="shared" si="1"/>
        <v>309</v>
      </c>
      <c r="M21" s="28">
        <v>137</v>
      </c>
      <c r="N21" s="36">
        <v>172</v>
      </c>
      <c r="O21" s="89">
        <f t="shared" si="2"/>
        <v>0</v>
      </c>
      <c r="P21" s="86">
        <f t="shared" si="2"/>
        <v>1</v>
      </c>
      <c r="Q21" s="101">
        <f t="shared" si="3"/>
        <v>794</v>
      </c>
    </row>
    <row r="22" spans="1:19" ht="24.95" customHeight="1">
      <c r="A22" s="1" t="s">
        <v>19</v>
      </c>
      <c r="B22" s="27">
        <f t="shared" si="4"/>
        <v>218</v>
      </c>
      <c r="C22" s="28">
        <v>89</v>
      </c>
      <c r="D22" s="28">
        <v>129</v>
      </c>
      <c r="E22" s="44">
        <f t="shared" si="0"/>
        <v>138</v>
      </c>
      <c r="F22" s="28">
        <v>65</v>
      </c>
      <c r="G22" s="36">
        <v>73</v>
      </c>
      <c r="H22" s="61" t="s">
        <v>19</v>
      </c>
      <c r="I22" s="27">
        <f t="shared" si="5"/>
        <v>226</v>
      </c>
      <c r="J22" s="28">
        <v>92</v>
      </c>
      <c r="K22" s="28">
        <v>134</v>
      </c>
      <c r="L22" s="44">
        <f t="shared" si="1"/>
        <v>135</v>
      </c>
      <c r="M22" s="28">
        <v>64</v>
      </c>
      <c r="N22" s="36">
        <v>71</v>
      </c>
      <c r="O22" s="89">
        <f t="shared" si="2"/>
        <v>3</v>
      </c>
      <c r="P22" s="86">
        <f t="shared" si="2"/>
        <v>5</v>
      </c>
      <c r="Q22" s="101">
        <f t="shared" si="3"/>
        <v>361</v>
      </c>
    </row>
    <row r="23" spans="1:19" ht="24.95" customHeight="1">
      <c r="A23" s="1" t="s">
        <v>20</v>
      </c>
      <c r="B23" s="27">
        <f t="shared" si="4"/>
        <v>300</v>
      </c>
      <c r="C23" s="28">
        <v>171</v>
      </c>
      <c r="D23" s="28">
        <v>129</v>
      </c>
      <c r="E23" s="44">
        <f t="shared" si="0"/>
        <v>88</v>
      </c>
      <c r="F23" s="28">
        <v>41</v>
      </c>
      <c r="G23" s="36">
        <v>47</v>
      </c>
      <c r="H23" s="61" t="s">
        <v>20</v>
      </c>
      <c r="I23" s="27">
        <f t="shared" si="5"/>
        <v>296</v>
      </c>
      <c r="J23" s="28">
        <v>169</v>
      </c>
      <c r="K23" s="28">
        <v>127</v>
      </c>
      <c r="L23" s="44">
        <f t="shared" si="1"/>
        <v>91</v>
      </c>
      <c r="M23" s="28">
        <v>42</v>
      </c>
      <c r="N23" s="36">
        <v>49</v>
      </c>
      <c r="O23" s="89">
        <f t="shared" si="2"/>
        <v>-2</v>
      </c>
      <c r="P23" s="86">
        <f t="shared" si="2"/>
        <v>-2</v>
      </c>
      <c r="Q23" s="101">
        <f t="shared" si="3"/>
        <v>387</v>
      </c>
    </row>
    <row r="24" spans="1:19" ht="24.95" customHeight="1">
      <c r="A24" s="1" t="s">
        <v>21</v>
      </c>
      <c r="B24" s="27">
        <f t="shared" si="4"/>
        <v>306</v>
      </c>
      <c r="C24" s="28">
        <v>161</v>
      </c>
      <c r="D24" s="28">
        <v>145</v>
      </c>
      <c r="E24" s="44">
        <f t="shared" si="0"/>
        <v>97</v>
      </c>
      <c r="F24" s="28">
        <v>40</v>
      </c>
      <c r="G24" s="36">
        <v>57</v>
      </c>
      <c r="H24" s="61" t="s">
        <v>21</v>
      </c>
      <c r="I24" s="27">
        <f t="shared" si="5"/>
        <v>319</v>
      </c>
      <c r="J24" s="28">
        <v>175</v>
      </c>
      <c r="K24" s="28">
        <v>144</v>
      </c>
      <c r="L24" s="44">
        <f t="shared" si="1"/>
        <v>100</v>
      </c>
      <c r="M24" s="28">
        <v>41</v>
      </c>
      <c r="N24" s="36">
        <v>59</v>
      </c>
      <c r="O24" s="89">
        <f>J24-C24</f>
        <v>14</v>
      </c>
      <c r="P24" s="86">
        <f t="shared" si="2"/>
        <v>-1</v>
      </c>
      <c r="Q24" s="101">
        <f t="shared" si="3"/>
        <v>419</v>
      </c>
    </row>
    <row r="25" spans="1:19" ht="24.95" customHeight="1">
      <c r="A25" s="1" t="s">
        <v>22</v>
      </c>
      <c r="B25" s="27">
        <f t="shared" si="4"/>
        <v>901</v>
      </c>
      <c r="C25" s="28">
        <v>560</v>
      </c>
      <c r="D25" s="28">
        <v>341</v>
      </c>
      <c r="E25" s="44">
        <f t="shared" si="0"/>
        <v>221</v>
      </c>
      <c r="F25" s="28">
        <v>100</v>
      </c>
      <c r="G25" s="36">
        <v>121</v>
      </c>
      <c r="H25" s="61" t="s">
        <v>22</v>
      </c>
      <c r="I25" s="27">
        <f t="shared" si="5"/>
        <v>908</v>
      </c>
      <c r="J25" s="28">
        <v>562</v>
      </c>
      <c r="K25" s="28">
        <v>346</v>
      </c>
      <c r="L25" s="44">
        <f t="shared" si="1"/>
        <v>225</v>
      </c>
      <c r="M25" s="28">
        <v>101</v>
      </c>
      <c r="N25" s="36">
        <v>124</v>
      </c>
      <c r="O25" s="89">
        <f t="shared" si="2"/>
        <v>2</v>
      </c>
      <c r="P25" s="86">
        <f t="shared" si="2"/>
        <v>5</v>
      </c>
      <c r="Q25" s="101">
        <f t="shared" si="3"/>
        <v>1133</v>
      </c>
    </row>
    <row r="26" spans="1:19" ht="24.95" customHeight="1">
      <c r="A26" s="1" t="s">
        <v>23</v>
      </c>
      <c r="B26" s="27">
        <f t="shared" si="4"/>
        <v>717</v>
      </c>
      <c r="C26" s="28">
        <v>371</v>
      </c>
      <c r="D26" s="28">
        <v>346</v>
      </c>
      <c r="E26" s="44">
        <f t="shared" si="0"/>
        <v>192</v>
      </c>
      <c r="F26" s="28">
        <v>92</v>
      </c>
      <c r="G26" s="36">
        <v>100</v>
      </c>
      <c r="H26" s="61" t="s">
        <v>23</v>
      </c>
      <c r="I26" s="27">
        <f t="shared" si="5"/>
        <v>720</v>
      </c>
      <c r="J26" s="28">
        <v>372</v>
      </c>
      <c r="K26" s="28">
        <v>348</v>
      </c>
      <c r="L26" s="44">
        <f t="shared" si="1"/>
        <v>189</v>
      </c>
      <c r="M26" s="28">
        <v>86</v>
      </c>
      <c r="N26" s="36">
        <v>103</v>
      </c>
      <c r="O26" s="89">
        <f t="shared" si="2"/>
        <v>1</v>
      </c>
      <c r="P26" s="86">
        <f t="shared" si="2"/>
        <v>2</v>
      </c>
      <c r="Q26" s="101">
        <f t="shared" si="3"/>
        <v>909</v>
      </c>
    </row>
    <row r="27" spans="1:19" ht="24.95" customHeight="1">
      <c r="A27" s="1" t="s">
        <v>24</v>
      </c>
      <c r="B27" s="27">
        <f t="shared" si="4"/>
        <v>209</v>
      </c>
      <c r="C27" s="28">
        <v>78</v>
      </c>
      <c r="D27" s="28">
        <v>131</v>
      </c>
      <c r="E27" s="44">
        <f t="shared" si="0"/>
        <v>82</v>
      </c>
      <c r="F27" s="28">
        <v>31</v>
      </c>
      <c r="G27" s="36">
        <v>51</v>
      </c>
      <c r="H27" s="61" t="s">
        <v>24</v>
      </c>
      <c r="I27" s="27">
        <f t="shared" si="5"/>
        <v>208</v>
      </c>
      <c r="J27" s="28">
        <v>77</v>
      </c>
      <c r="K27" s="28">
        <v>131</v>
      </c>
      <c r="L27" s="44">
        <f t="shared" si="1"/>
        <v>83</v>
      </c>
      <c r="M27" s="28">
        <v>32</v>
      </c>
      <c r="N27" s="36">
        <v>51</v>
      </c>
      <c r="O27" s="89">
        <f t="shared" si="2"/>
        <v>-1</v>
      </c>
      <c r="P27" s="86">
        <f t="shared" si="2"/>
        <v>0</v>
      </c>
      <c r="Q27" s="101">
        <f t="shared" si="3"/>
        <v>291</v>
      </c>
    </row>
    <row r="28" spans="1:19" ht="24.95" customHeight="1">
      <c r="A28" s="1" t="s">
        <v>25</v>
      </c>
      <c r="B28" s="27">
        <f t="shared" si="4"/>
        <v>260</v>
      </c>
      <c r="C28" s="28">
        <v>93</v>
      </c>
      <c r="D28" s="28">
        <v>167</v>
      </c>
      <c r="E28" s="44">
        <f t="shared" si="0"/>
        <v>104</v>
      </c>
      <c r="F28" s="28">
        <v>38</v>
      </c>
      <c r="G28" s="36">
        <v>66</v>
      </c>
      <c r="H28" s="61" t="s">
        <v>25</v>
      </c>
      <c r="I28" s="27">
        <f t="shared" si="5"/>
        <v>269</v>
      </c>
      <c r="J28" s="28">
        <v>94</v>
      </c>
      <c r="K28" s="28">
        <v>175</v>
      </c>
      <c r="L28" s="44">
        <f t="shared" si="1"/>
        <v>103</v>
      </c>
      <c r="M28" s="28">
        <v>39</v>
      </c>
      <c r="N28" s="36">
        <v>64</v>
      </c>
      <c r="O28" s="89">
        <f t="shared" si="2"/>
        <v>1</v>
      </c>
      <c r="P28" s="86">
        <f t="shared" si="2"/>
        <v>8</v>
      </c>
      <c r="Q28" s="101">
        <f t="shared" si="3"/>
        <v>372</v>
      </c>
    </row>
    <row r="29" spans="1:19" ht="24.95" customHeight="1">
      <c r="A29" s="1" t="s">
        <v>67</v>
      </c>
      <c r="B29" s="27">
        <f t="shared" si="4"/>
        <v>149</v>
      </c>
      <c r="C29" s="28">
        <v>61</v>
      </c>
      <c r="D29" s="28">
        <v>88</v>
      </c>
      <c r="E29" s="44">
        <f t="shared" si="0"/>
        <v>116</v>
      </c>
      <c r="F29" s="28">
        <v>50</v>
      </c>
      <c r="G29" s="36">
        <v>66</v>
      </c>
      <c r="H29" s="61" t="s">
        <v>67</v>
      </c>
      <c r="I29" s="27">
        <f t="shared" si="5"/>
        <v>150</v>
      </c>
      <c r="J29" s="28">
        <v>61</v>
      </c>
      <c r="K29" s="28">
        <v>89</v>
      </c>
      <c r="L29" s="44">
        <f t="shared" si="1"/>
        <v>115</v>
      </c>
      <c r="M29" s="28">
        <v>50</v>
      </c>
      <c r="N29" s="36">
        <v>65</v>
      </c>
      <c r="O29" s="89">
        <f t="shared" si="2"/>
        <v>0</v>
      </c>
      <c r="P29" s="86">
        <f t="shared" si="2"/>
        <v>1</v>
      </c>
      <c r="Q29" s="101">
        <f t="shared" si="3"/>
        <v>265</v>
      </c>
    </row>
    <row r="30" spans="1:19" ht="27" customHeight="1">
      <c r="A30" s="1" t="s">
        <v>118</v>
      </c>
      <c r="B30" s="27">
        <f t="shared" si="4"/>
        <v>479</v>
      </c>
      <c r="C30" s="28">
        <v>222</v>
      </c>
      <c r="D30" s="28">
        <v>257</v>
      </c>
      <c r="E30" s="44">
        <f t="shared" si="0"/>
        <v>128</v>
      </c>
      <c r="F30" s="28">
        <v>51</v>
      </c>
      <c r="G30" s="36">
        <v>77</v>
      </c>
      <c r="H30" s="62" t="s">
        <v>114</v>
      </c>
      <c r="I30" s="27">
        <f t="shared" si="5"/>
        <v>483</v>
      </c>
      <c r="J30" s="28">
        <v>224</v>
      </c>
      <c r="K30" s="28">
        <v>259</v>
      </c>
      <c r="L30" s="44">
        <f t="shared" si="1"/>
        <v>132</v>
      </c>
      <c r="M30" s="28">
        <v>51</v>
      </c>
      <c r="N30" s="36">
        <v>81</v>
      </c>
      <c r="O30" s="89">
        <f t="shared" si="2"/>
        <v>2</v>
      </c>
      <c r="P30" s="86">
        <f t="shared" si="2"/>
        <v>2</v>
      </c>
      <c r="Q30" s="101">
        <f t="shared" si="3"/>
        <v>615</v>
      </c>
    </row>
    <row r="31" spans="1:19" ht="27" customHeight="1">
      <c r="A31" s="1" t="s">
        <v>119</v>
      </c>
      <c r="B31" s="27">
        <f t="shared" si="4"/>
        <v>680</v>
      </c>
      <c r="C31" s="28">
        <v>407</v>
      </c>
      <c r="D31" s="28">
        <v>273</v>
      </c>
      <c r="E31" s="44">
        <f t="shared" si="0"/>
        <v>154</v>
      </c>
      <c r="F31" s="28">
        <v>74</v>
      </c>
      <c r="G31" s="36">
        <v>80</v>
      </c>
      <c r="H31" s="62" t="s">
        <v>115</v>
      </c>
      <c r="I31" s="27">
        <f t="shared" si="5"/>
        <v>673</v>
      </c>
      <c r="J31" s="28">
        <v>407</v>
      </c>
      <c r="K31" s="28">
        <v>266</v>
      </c>
      <c r="L31" s="44">
        <f t="shared" si="1"/>
        <v>150</v>
      </c>
      <c r="M31" s="28">
        <v>71</v>
      </c>
      <c r="N31" s="36">
        <v>79</v>
      </c>
      <c r="O31" s="89">
        <f t="shared" si="2"/>
        <v>0</v>
      </c>
      <c r="P31" s="86">
        <f t="shared" si="2"/>
        <v>-7</v>
      </c>
      <c r="Q31" s="101">
        <f t="shared" si="3"/>
        <v>823</v>
      </c>
    </row>
    <row r="32" spans="1:19" ht="27" customHeight="1">
      <c r="A32" s="1" t="s">
        <v>142</v>
      </c>
      <c r="B32" s="27">
        <f t="shared" si="4"/>
        <v>436</v>
      </c>
      <c r="C32" s="28">
        <v>126</v>
      </c>
      <c r="D32" s="28">
        <v>310</v>
      </c>
      <c r="E32" s="44">
        <f t="shared" si="0"/>
        <v>205</v>
      </c>
      <c r="F32" s="28">
        <v>80</v>
      </c>
      <c r="G32" s="36">
        <v>125</v>
      </c>
      <c r="H32" s="62" t="s">
        <v>142</v>
      </c>
      <c r="I32" s="27">
        <f t="shared" si="5"/>
        <v>440</v>
      </c>
      <c r="J32" s="28">
        <v>130</v>
      </c>
      <c r="K32" s="28">
        <v>310</v>
      </c>
      <c r="L32" s="44">
        <f t="shared" si="1"/>
        <v>202</v>
      </c>
      <c r="M32" s="28">
        <v>79</v>
      </c>
      <c r="N32" s="36">
        <v>123</v>
      </c>
      <c r="O32" s="89">
        <f t="shared" si="2"/>
        <v>4</v>
      </c>
      <c r="P32" s="86">
        <f t="shared" si="2"/>
        <v>0</v>
      </c>
      <c r="Q32" s="101">
        <f t="shared" si="3"/>
        <v>642</v>
      </c>
    </row>
    <row r="33" spans="1:17" ht="27" customHeight="1">
      <c r="A33" s="28" t="s">
        <v>146</v>
      </c>
      <c r="B33" s="27">
        <f t="shared" si="4"/>
        <v>191</v>
      </c>
      <c r="C33" s="28">
        <v>61</v>
      </c>
      <c r="D33" s="28">
        <v>130</v>
      </c>
      <c r="E33" s="44">
        <f t="shared" si="0"/>
        <v>59</v>
      </c>
      <c r="F33" s="28">
        <v>25</v>
      </c>
      <c r="G33" s="36">
        <v>34</v>
      </c>
      <c r="H33" s="62" t="s">
        <v>146</v>
      </c>
      <c r="I33" s="27">
        <f t="shared" si="5"/>
        <v>188</v>
      </c>
      <c r="J33" s="28">
        <v>63</v>
      </c>
      <c r="K33" s="28">
        <v>125</v>
      </c>
      <c r="L33" s="44">
        <f t="shared" si="1"/>
        <v>56</v>
      </c>
      <c r="M33" s="28">
        <v>22</v>
      </c>
      <c r="N33" s="36">
        <v>34</v>
      </c>
      <c r="O33" s="89">
        <f t="shared" si="2"/>
        <v>2</v>
      </c>
      <c r="P33" s="86">
        <f t="shared" si="2"/>
        <v>-5</v>
      </c>
      <c r="Q33" s="101">
        <f t="shared" si="3"/>
        <v>244</v>
      </c>
    </row>
    <row r="34" spans="1:17" ht="27" customHeight="1" thickBot="1">
      <c r="A34" s="28" t="s">
        <v>206</v>
      </c>
      <c r="B34" s="64">
        <f t="shared" si="4"/>
        <v>92</v>
      </c>
      <c r="C34" s="38">
        <v>27</v>
      </c>
      <c r="D34" s="38">
        <v>65</v>
      </c>
      <c r="E34" s="103">
        <f t="shared" si="0"/>
        <v>41</v>
      </c>
      <c r="F34" s="114">
        <v>15</v>
      </c>
      <c r="G34" s="116">
        <v>26</v>
      </c>
      <c r="H34" s="117" t="s">
        <v>206</v>
      </c>
      <c r="I34" s="64">
        <f t="shared" si="5"/>
        <v>94</v>
      </c>
      <c r="J34" s="38">
        <v>26</v>
      </c>
      <c r="K34" s="38">
        <v>68</v>
      </c>
      <c r="L34" s="103">
        <f t="shared" si="1"/>
        <v>44</v>
      </c>
      <c r="M34" s="114">
        <v>15</v>
      </c>
      <c r="N34" s="116">
        <v>29</v>
      </c>
      <c r="O34" s="89">
        <f t="shared" ref="O34:P34" si="6">J34-C34</f>
        <v>-1</v>
      </c>
      <c r="P34" s="86">
        <f t="shared" si="6"/>
        <v>3</v>
      </c>
      <c r="Q34" s="101">
        <f t="shared" si="3"/>
        <v>138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600-000000000000}">
  <dimension ref="A1:S35"/>
  <sheetViews>
    <sheetView workbookViewId="0">
      <selection activeCell="N35" sqref="N3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222</v>
      </c>
      <c r="C3" s="200"/>
      <c r="D3" s="200"/>
      <c r="E3" s="200"/>
      <c r="F3" s="200"/>
      <c r="G3" s="172"/>
      <c r="H3" s="187" t="s">
        <v>27</v>
      </c>
      <c r="I3" s="191" t="s">
        <v>223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39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50655</v>
      </c>
      <c r="C5" s="44">
        <f>SUM(C6:C34)</f>
        <v>36784</v>
      </c>
      <c r="D5" s="44">
        <f>SUM(D6:D34)</f>
        <v>13871</v>
      </c>
      <c r="E5" s="44">
        <f t="shared" ref="E5:E34" si="0">SUM(F5:G5)</f>
        <v>14224</v>
      </c>
      <c r="F5" s="44">
        <f>SUM(F6:F34)</f>
        <v>7333</v>
      </c>
      <c r="G5" s="45">
        <f>SUM(G6:G34)</f>
        <v>6891</v>
      </c>
      <c r="H5" s="59" t="s">
        <v>26</v>
      </c>
      <c r="I5" s="27">
        <f>SUM(J5:K5)</f>
        <v>51059</v>
      </c>
      <c r="J5" s="44">
        <f>SUM(J6:J34)</f>
        <v>37090</v>
      </c>
      <c r="K5" s="44">
        <f>SUM(K6:K34)</f>
        <v>13969</v>
      </c>
      <c r="L5" s="44">
        <f t="shared" ref="L5:L34" si="1">SUM(M5:N5)</f>
        <v>14293</v>
      </c>
      <c r="M5" s="44">
        <f>SUM(M6:M34)</f>
        <v>7379</v>
      </c>
      <c r="N5" s="45">
        <f>SUM(N6:N34)</f>
        <v>6914</v>
      </c>
      <c r="O5" s="33">
        <f>J5-C5</f>
        <v>306</v>
      </c>
      <c r="P5" s="25">
        <f>K5-D5</f>
        <v>98</v>
      </c>
      <c r="Q5" s="100">
        <f>I5+L5</f>
        <v>65352</v>
      </c>
      <c r="R5" s="67"/>
      <c r="S5" s="67"/>
    </row>
    <row r="6" spans="1:19" ht="24.95" customHeight="1">
      <c r="A6" s="1" t="s">
        <v>3</v>
      </c>
      <c r="B6" s="27">
        <f>SUM(C6:D6)</f>
        <v>2912</v>
      </c>
      <c r="C6" s="28">
        <v>1709</v>
      </c>
      <c r="D6" s="28">
        <v>1203</v>
      </c>
      <c r="E6" s="44">
        <f t="shared" si="0"/>
        <v>697</v>
      </c>
      <c r="F6" s="28">
        <v>319</v>
      </c>
      <c r="G6" s="36">
        <v>378</v>
      </c>
      <c r="H6" s="61" t="s">
        <v>3</v>
      </c>
      <c r="I6" s="27">
        <f>SUM(J6:K6)</f>
        <v>2933</v>
      </c>
      <c r="J6" s="28">
        <v>1723</v>
      </c>
      <c r="K6" s="28">
        <v>1210</v>
      </c>
      <c r="L6" s="44">
        <f t="shared" si="1"/>
        <v>694</v>
      </c>
      <c r="M6" s="28">
        <v>318</v>
      </c>
      <c r="N6" s="36">
        <v>376</v>
      </c>
      <c r="O6" s="89">
        <f t="shared" ref="O6:P33" si="2">J6-C6</f>
        <v>14</v>
      </c>
      <c r="P6" s="86">
        <f t="shared" si="2"/>
        <v>7</v>
      </c>
      <c r="Q6" s="101">
        <f>I6+L6</f>
        <v>3627</v>
      </c>
    </row>
    <row r="7" spans="1:19" ht="24.95" customHeight="1">
      <c r="A7" s="1" t="s">
        <v>4</v>
      </c>
      <c r="B7" s="27">
        <f>SUM(C7:D7)</f>
        <v>3207</v>
      </c>
      <c r="C7" s="28">
        <v>2487</v>
      </c>
      <c r="D7" s="28">
        <v>720</v>
      </c>
      <c r="E7" s="44">
        <f t="shared" si="0"/>
        <v>1288</v>
      </c>
      <c r="F7" s="28">
        <v>685</v>
      </c>
      <c r="G7" s="36">
        <v>603</v>
      </c>
      <c r="H7" s="61" t="s">
        <v>4</v>
      </c>
      <c r="I7" s="27">
        <f>SUM(J7:K7)</f>
        <v>3235</v>
      </c>
      <c r="J7" s="28">
        <v>2507</v>
      </c>
      <c r="K7" s="28">
        <v>728</v>
      </c>
      <c r="L7" s="44">
        <f t="shared" si="1"/>
        <v>1290</v>
      </c>
      <c r="M7" s="28">
        <v>686</v>
      </c>
      <c r="N7" s="36">
        <v>604</v>
      </c>
      <c r="O7" s="89">
        <f t="shared" si="2"/>
        <v>20</v>
      </c>
      <c r="P7" s="86">
        <f t="shared" si="2"/>
        <v>8</v>
      </c>
      <c r="Q7" s="101">
        <f t="shared" ref="Q7:Q34" si="3">I7+L7</f>
        <v>4525</v>
      </c>
    </row>
    <row r="8" spans="1:19" ht="24.95" customHeight="1">
      <c r="A8" s="1" t="s">
        <v>5</v>
      </c>
      <c r="B8" s="27">
        <f t="shared" ref="B8:B34" si="4">SUM(C8:D8)</f>
        <v>10211</v>
      </c>
      <c r="C8" s="28">
        <v>6591</v>
      </c>
      <c r="D8" s="28">
        <v>3620</v>
      </c>
      <c r="E8" s="44">
        <f t="shared" si="0"/>
        <v>5626</v>
      </c>
      <c r="F8" s="28">
        <v>2851</v>
      </c>
      <c r="G8" s="36">
        <v>2775</v>
      </c>
      <c r="H8" s="61" t="s">
        <v>5</v>
      </c>
      <c r="I8" s="27">
        <f t="shared" ref="I8:I34" si="5">SUM(J8:K8)</f>
        <v>10256</v>
      </c>
      <c r="J8" s="28">
        <v>6615</v>
      </c>
      <c r="K8" s="28">
        <v>3641</v>
      </c>
      <c r="L8" s="44">
        <f t="shared" si="1"/>
        <v>5634</v>
      </c>
      <c r="M8" s="28">
        <v>2861</v>
      </c>
      <c r="N8" s="36">
        <v>2773</v>
      </c>
      <c r="O8" s="89">
        <f t="shared" si="2"/>
        <v>24</v>
      </c>
      <c r="P8" s="86">
        <f t="shared" si="2"/>
        <v>21</v>
      </c>
      <c r="Q8" s="101">
        <f t="shared" si="3"/>
        <v>15890</v>
      </c>
    </row>
    <row r="9" spans="1:19" ht="24.95" customHeight="1">
      <c r="A9" s="1" t="s">
        <v>61</v>
      </c>
      <c r="B9" s="27">
        <f t="shared" si="4"/>
        <v>4711</v>
      </c>
      <c r="C9" s="28">
        <v>3195</v>
      </c>
      <c r="D9" s="28">
        <v>1516</v>
      </c>
      <c r="E9" s="44">
        <f t="shared" si="0"/>
        <v>1894</v>
      </c>
      <c r="F9" s="28">
        <v>973</v>
      </c>
      <c r="G9" s="36">
        <v>921</v>
      </c>
      <c r="H9" s="61" t="s">
        <v>61</v>
      </c>
      <c r="I9" s="27">
        <f t="shared" si="5"/>
        <v>4746</v>
      </c>
      <c r="J9" s="28">
        <v>3222</v>
      </c>
      <c r="K9" s="28">
        <v>1524</v>
      </c>
      <c r="L9" s="44">
        <f t="shared" si="1"/>
        <v>1906</v>
      </c>
      <c r="M9" s="28">
        <v>972</v>
      </c>
      <c r="N9" s="36">
        <v>934</v>
      </c>
      <c r="O9" s="89">
        <f t="shared" si="2"/>
        <v>27</v>
      </c>
      <c r="P9" s="86">
        <f t="shared" si="2"/>
        <v>8</v>
      </c>
      <c r="Q9" s="101">
        <f t="shared" si="3"/>
        <v>6652</v>
      </c>
    </row>
    <row r="10" spans="1:19" ht="24.95" customHeight="1">
      <c r="A10" s="1" t="s">
        <v>6</v>
      </c>
      <c r="B10" s="27">
        <f t="shared" si="4"/>
        <v>140</v>
      </c>
      <c r="C10" s="28">
        <v>85</v>
      </c>
      <c r="D10" s="28">
        <v>55</v>
      </c>
      <c r="E10" s="44">
        <f t="shared" si="0"/>
        <v>64</v>
      </c>
      <c r="F10" s="28">
        <v>32</v>
      </c>
      <c r="G10" s="36">
        <v>32</v>
      </c>
      <c r="H10" s="61" t="s">
        <v>6</v>
      </c>
      <c r="I10" s="27">
        <f t="shared" si="5"/>
        <v>142</v>
      </c>
      <c r="J10" s="28">
        <v>87</v>
      </c>
      <c r="K10" s="28">
        <v>55</v>
      </c>
      <c r="L10" s="44">
        <f t="shared" si="1"/>
        <v>64</v>
      </c>
      <c r="M10" s="28">
        <v>32</v>
      </c>
      <c r="N10" s="36">
        <v>32</v>
      </c>
      <c r="O10" s="89">
        <f t="shared" si="2"/>
        <v>2</v>
      </c>
      <c r="P10" s="86">
        <f t="shared" si="2"/>
        <v>0</v>
      </c>
      <c r="Q10" s="101">
        <f t="shared" si="3"/>
        <v>206</v>
      </c>
    </row>
    <row r="11" spans="1:19" ht="24.95" customHeight="1">
      <c r="A11" s="1" t="s">
        <v>7</v>
      </c>
      <c r="B11" s="27">
        <f t="shared" si="4"/>
        <v>712</v>
      </c>
      <c r="C11" s="28">
        <v>552</v>
      </c>
      <c r="D11" s="28">
        <v>160</v>
      </c>
      <c r="E11" s="44">
        <f t="shared" si="0"/>
        <v>69</v>
      </c>
      <c r="F11" s="28">
        <v>36</v>
      </c>
      <c r="G11" s="36">
        <v>33</v>
      </c>
      <c r="H11" s="61" t="s">
        <v>7</v>
      </c>
      <c r="I11" s="27">
        <f t="shared" si="5"/>
        <v>704</v>
      </c>
      <c r="J11" s="28">
        <v>550</v>
      </c>
      <c r="K11" s="28">
        <v>154</v>
      </c>
      <c r="L11" s="44">
        <f t="shared" si="1"/>
        <v>71</v>
      </c>
      <c r="M11" s="28">
        <v>36</v>
      </c>
      <c r="N11" s="36">
        <v>35</v>
      </c>
      <c r="O11" s="89">
        <f t="shared" si="2"/>
        <v>-2</v>
      </c>
      <c r="P11" s="86">
        <f t="shared" si="2"/>
        <v>-6</v>
      </c>
      <c r="Q11" s="101">
        <f t="shared" si="3"/>
        <v>775</v>
      </c>
    </row>
    <row r="12" spans="1:19" ht="24.95" customHeight="1">
      <c r="A12" s="1" t="s">
        <v>8</v>
      </c>
      <c r="B12" s="27">
        <f t="shared" si="4"/>
        <v>3043</v>
      </c>
      <c r="C12" s="28">
        <v>2774</v>
      </c>
      <c r="D12" s="28">
        <v>269</v>
      </c>
      <c r="E12" s="44">
        <f t="shared" si="0"/>
        <v>273</v>
      </c>
      <c r="F12" s="28">
        <v>180</v>
      </c>
      <c r="G12" s="36">
        <v>93</v>
      </c>
      <c r="H12" s="61" t="s">
        <v>8</v>
      </c>
      <c r="I12" s="27">
        <f t="shared" si="5"/>
        <v>3058</v>
      </c>
      <c r="J12" s="28">
        <v>2787</v>
      </c>
      <c r="K12" s="28">
        <v>271</v>
      </c>
      <c r="L12" s="44">
        <f t="shared" si="1"/>
        <v>282</v>
      </c>
      <c r="M12" s="28">
        <v>186</v>
      </c>
      <c r="N12" s="36">
        <v>96</v>
      </c>
      <c r="O12" s="89">
        <f t="shared" si="2"/>
        <v>13</v>
      </c>
      <c r="P12" s="86">
        <f t="shared" si="2"/>
        <v>2</v>
      </c>
      <c r="Q12" s="101">
        <f t="shared" si="3"/>
        <v>3340</v>
      </c>
    </row>
    <row r="13" spans="1:19" ht="24.95" customHeight="1">
      <c r="A13" s="1" t="s">
        <v>9</v>
      </c>
      <c r="B13" s="27">
        <f t="shared" si="4"/>
        <v>1720</v>
      </c>
      <c r="C13" s="28">
        <v>1386</v>
      </c>
      <c r="D13" s="28">
        <v>334</v>
      </c>
      <c r="E13" s="44">
        <f t="shared" si="0"/>
        <v>348</v>
      </c>
      <c r="F13" s="28">
        <v>202</v>
      </c>
      <c r="G13" s="36">
        <v>146</v>
      </c>
      <c r="H13" s="61" t="s">
        <v>9</v>
      </c>
      <c r="I13" s="27">
        <f t="shared" si="5"/>
        <v>1716</v>
      </c>
      <c r="J13" s="28">
        <v>1391</v>
      </c>
      <c r="K13" s="28">
        <v>325</v>
      </c>
      <c r="L13" s="44">
        <f t="shared" si="1"/>
        <v>356</v>
      </c>
      <c r="M13" s="28">
        <v>208</v>
      </c>
      <c r="N13" s="36">
        <v>148</v>
      </c>
      <c r="O13" s="89">
        <f t="shared" si="2"/>
        <v>5</v>
      </c>
      <c r="P13" s="86">
        <f t="shared" si="2"/>
        <v>-9</v>
      </c>
      <c r="Q13" s="101">
        <f t="shared" si="3"/>
        <v>2072</v>
      </c>
    </row>
    <row r="14" spans="1:19" ht="24.95" customHeight="1">
      <c r="A14" s="1" t="s">
        <v>10</v>
      </c>
      <c r="B14" s="27">
        <f t="shared" si="4"/>
        <v>1653</v>
      </c>
      <c r="C14" s="28">
        <v>1435</v>
      </c>
      <c r="D14" s="28">
        <v>218</v>
      </c>
      <c r="E14" s="44">
        <f t="shared" si="0"/>
        <v>134</v>
      </c>
      <c r="F14" s="28">
        <v>84</v>
      </c>
      <c r="G14" s="36">
        <v>50</v>
      </c>
      <c r="H14" s="61" t="s">
        <v>10</v>
      </c>
      <c r="I14" s="27">
        <f t="shared" si="5"/>
        <v>1691</v>
      </c>
      <c r="J14" s="28">
        <v>1458</v>
      </c>
      <c r="K14" s="28">
        <v>233</v>
      </c>
      <c r="L14" s="44">
        <f t="shared" si="1"/>
        <v>134</v>
      </c>
      <c r="M14" s="28">
        <v>85</v>
      </c>
      <c r="N14" s="36">
        <v>49</v>
      </c>
      <c r="O14" s="89">
        <f t="shared" si="2"/>
        <v>23</v>
      </c>
      <c r="P14" s="86">
        <f t="shared" si="2"/>
        <v>15</v>
      </c>
      <c r="Q14" s="101">
        <f t="shared" si="3"/>
        <v>1825</v>
      </c>
    </row>
    <row r="15" spans="1:19" ht="24.95" customHeight="1">
      <c r="A15" s="1" t="s">
        <v>11</v>
      </c>
      <c r="B15" s="27">
        <f t="shared" si="4"/>
        <v>5114</v>
      </c>
      <c r="C15" s="28">
        <v>4316</v>
      </c>
      <c r="D15" s="28">
        <v>798</v>
      </c>
      <c r="E15" s="44">
        <f t="shared" si="0"/>
        <v>398</v>
      </c>
      <c r="F15" s="28">
        <v>259</v>
      </c>
      <c r="G15" s="36">
        <v>139</v>
      </c>
      <c r="H15" s="61" t="s">
        <v>11</v>
      </c>
      <c r="I15" s="27">
        <f t="shared" si="5"/>
        <v>5153</v>
      </c>
      <c r="J15" s="28">
        <v>4351</v>
      </c>
      <c r="K15" s="28">
        <v>802</v>
      </c>
      <c r="L15" s="44">
        <f t="shared" si="1"/>
        <v>390</v>
      </c>
      <c r="M15" s="28">
        <v>253</v>
      </c>
      <c r="N15" s="36">
        <v>137</v>
      </c>
      <c r="O15" s="89">
        <f t="shared" si="2"/>
        <v>35</v>
      </c>
      <c r="P15" s="86">
        <f t="shared" si="2"/>
        <v>4</v>
      </c>
      <c r="Q15" s="101">
        <f t="shared" si="3"/>
        <v>5543</v>
      </c>
    </row>
    <row r="16" spans="1:19" ht="24.95" customHeight="1">
      <c r="A16" s="1" t="s">
        <v>12</v>
      </c>
      <c r="B16" s="27">
        <f t="shared" si="4"/>
        <v>4847</v>
      </c>
      <c r="C16" s="28">
        <v>4179</v>
      </c>
      <c r="D16" s="28">
        <v>668</v>
      </c>
      <c r="E16" s="44">
        <f t="shared" si="0"/>
        <v>577</v>
      </c>
      <c r="F16" s="28">
        <v>364</v>
      </c>
      <c r="G16" s="36">
        <v>213</v>
      </c>
      <c r="H16" s="61" t="s">
        <v>12</v>
      </c>
      <c r="I16" s="27">
        <f t="shared" si="5"/>
        <v>4870</v>
      </c>
      <c r="J16" s="28">
        <v>4201</v>
      </c>
      <c r="K16" s="28">
        <v>669</v>
      </c>
      <c r="L16" s="44">
        <f t="shared" si="1"/>
        <v>583</v>
      </c>
      <c r="M16" s="28">
        <v>371</v>
      </c>
      <c r="N16" s="36">
        <v>212</v>
      </c>
      <c r="O16" s="89">
        <f t="shared" si="2"/>
        <v>22</v>
      </c>
      <c r="P16" s="86">
        <f t="shared" si="2"/>
        <v>1</v>
      </c>
      <c r="Q16" s="101">
        <f t="shared" si="3"/>
        <v>5453</v>
      </c>
    </row>
    <row r="17" spans="1:19" ht="24.95" customHeight="1">
      <c r="A17" s="1" t="s">
        <v>13</v>
      </c>
      <c r="B17" s="27">
        <f t="shared" si="4"/>
        <v>2625</v>
      </c>
      <c r="C17" s="28">
        <v>2351</v>
      </c>
      <c r="D17" s="28">
        <v>274</v>
      </c>
      <c r="E17" s="44">
        <f t="shared" si="0"/>
        <v>114</v>
      </c>
      <c r="F17" s="28">
        <v>89</v>
      </c>
      <c r="G17" s="36">
        <v>25</v>
      </c>
      <c r="H17" s="61" t="s">
        <v>13</v>
      </c>
      <c r="I17" s="27">
        <f t="shared" si="5"/>
        <v>2689</v>
      </c>
      <c r="J17" s="28">
        <v>2409</v>
      </c>
      <c r="K17" s="28">
        <v>280</v>
      </c>
      <c r="L17" s="44">
        <f t="shared" si="1"/>
        <v>119</v>
      </c>
      <c r="M17" s="28">
        <v>92</v>
      </c>
      <c r="N17" s="36">
        <v>27</v>
      </c>
      <c r="O17" s="89">
        <f t="shared" si="2"/>
        <v>58</v>
      </c>
      <c r="P17" s="86">
        <f t="shared" si="2"/>
        <v>6</v>
      </c>
      <c r="Q17" s="101">
        <f t="shared" si="3"/>
        <v>2808</v>
      </c>
    </row>
    <row r="18" spans="1:19" ht="24.95" customHeight="1">
      <c r="A18" s="1" t="s">
        <v>116</v>
      </c>
      <c r="B18" s="27">
        <f t="shared" si="4"/>
        <v>178</v>
      </c>
      <c r="C18" s="28">
        <v>71</v>
      </c>
      <c r="D18" s="28">
        <v>107</v>
      </c>
      <c r="E18" s="44">
        <f t="shared" si="0"/>
        <v>97</v>
      </c>
      <c r="F18" s="28">
        <v>41</v>
      </c>
      <c r="G18" s="36">
        <v>56</v>
      </c>
      <c r="H18" s="61" t="s">
        <v>116</v>
      </c>
      <c r="I18" s="27">
        <f t="shared" si="5"/>
        <v>177</v>
      </c>
      <c r="J18" s="28">
        <v>69</v>
      </c>
      <c r="K18" s="28">
        <v>108</v>
      </c>
      <c r="L18" s="44">
        <f t="shared" si="1"/>
        <v>99</v>
      </c>
      <c r="M18" s="28">
        <v>44</v>
      </c>
      <c r="N18" s="36">
        <v>55</v>
      </c>
      <c r="O18" s="89">
        <f t="shared" si="2"/>
        <v>-2</v>
      </c>
      <c r="P18" s="86">
        <f t="shared" si="2"/>
        <v>1</v>
      </c>
      <c r="Q18" s="101">
        <f t="shared" si="3"/>
        <v>276</v>
      </c>
      <c r="R18" s="132"/>
      <c r="S18" s="133"/>
    </row>
    <row r="19" spans="1:19" ht="24.95" customHeight="1">
      <c r="A19" s="1" t="s">
        <v>14</v>
      </c>
      <c r="B19" s="27">
        <f t="shared" si="4"/>
        <v>2975</v>
      </c>
      <c r="C19" s="28">
        <v>2422</v>
      </c>
      <c r="D19" s="28">
        <v>553</v>
      </c>
      <c r="E19" s="44">
        <f t="shared" si="0"/>
        <v>136</v>
      </c>
      <c r="F19" s="28">
        <v>85</v>
      </c>
      <c r="G19" s="36">
        <v>51</v>
      </c>
      <c r="H19" s="61" t="s">
        <v>14</v>
      </c>
      <c r="I19" s="27">
        <f t="shared" si="5"/>
        <v>3014</v>
      </c>
      <c r="J19" s="28">
        <v>2457</v>
      </c>
      <c r="K19" s="28">
        <v>557</v>
      </c>
      <c r="L19" s="44">
        <f t="shared" si="1"/>
        <v>136</v>
      </c>
      <c r="M19" s="28">
        <v>86</v>
      </c>
      <c r="N19" s="36">
        <v>50</v>
      </c>
      <c r="O19" s="89">
        <f t="shared" si="2"/>
        <v>35</v>
      </c>
      <c r="P19" s="86">
        <f t="shared" si="2"/>
        <v>4</v>
      </c>
      <c r="Q19" s="101">
        <f t="shared" si="3"/>
        <v>3150</v>
      </c>
      <c r="R19" s="134"/>
      <c r="S19" s="135"/>
    </row>
    <row r="20" spans="1:19" ht="24.95" customHeight="1">
      <c r="A20" s="1" t="s">
        <v>17</v>
      </c>
      <c r="B20" s="27">
        <f t="shared" si="4"/>
        <v>1148</v>
      </c>
      <c r="C20" s="28">
        <v>579</v>
      </c>
      <c r="D20" s="28">
        <v>569</v>
      </c>
      <c r="E20" s="44">
        <f t="shared" si="0"/>
        <v>575</v>
      </c>
      <c r="F20" s="28">
        <v>303</v>
      </c>
      <c r="G20" s="36">
        <v>272</v>
      </c>
      <c r="H20" s="61" t="s">
        <v>17</v>
      </c>
      <c r="I20" s="27">
        <f t="shared" si="5"/>
        <v>1145</v>
      </c>
      <c r="J20" s="28">
        <v>579</v>
      </c>
      <c r="K20" s="28">
        <v>566</v>
      </c>
      <c r="L20" s="44">
        <f t="shared" si="1"/>
        <v>581</v>
      </c>
      <c r="M20" s="28">
        <v>307</v>
      </c>
      <c r="N20" s="36">
        <v>274</v>
      </c>
      <c r="O20" s="89">
        <f t="shared" si="2"/>
        <v>0</v>
      </c>
      <c r="P20" s="86">
        <f t="shared" si="2"/>
        <v>-3</v>
      </c>
      <c r="Q20" s="101">
        <f t="shared" si="3"/>
        <v>1726</v>
      </c>
      <c r="R20" s="136"/>
      <c r="S20" s="137"/>
    </row>
    <row r="21" spans="1:19" ht="24.95" customHeight="1">
      <c r="A21" s="1" t="s">
        <v>18</v>
      </c>
      <c r="B21" s="27">
        <f t="shared" si="4"/>
        <v>485</v>
      </c>
      <c r="C21" s="28">
        <v>200</v>
      </c>
      <c r="D21" s="28">
        <v>285</v>
      </c>
      <c r="E21" s="44">
        <f t="shared" si="0"/>
        <v>309</v>
      </c>
      <c r="F21" s="28">
        <v>137</v>
      </c>
      <c r="G21" s="36">
        <v>172</v>
      </c>
      <c r="H21" s="61" t="s">
        <v>18</v>
      </c>
      <c r="I21" s="27">
        <f t="shared" si="5"/>
        <v>487</v>
      </c>
      <c r="J21" s="28">
        <v>202</v>
      </c>
      <c r="K21" s="28">
        <v>285</v>
      </c>
      <c r="L21" s="44">
        <f t="shared" si="1"/>
        <v>307</v>
      </c>
      <c r="M21" s="28">
        <v>138</v>
      </c>
      <c r="N21" s="36">
        <v>169</v>
      </c>
      <c r="O21" s="89">
        <f t="shared" si="2"/>
        <v>2</v>
      </c>
      <c r="P21" s="86">
        <f t="shared" si="2"/>
        <v>0</v>
      </c>
      <c r="Q21" s="101">
        <f t="shared" si="3"/>
        <v>794</v>
      </c>
    </row>
    <row r="22" spans="1:19" ht="24.95" customHeight="1">
      <c r="A22" s="1" t="s">
        <v>19</v>
      </c>
      <c r="B22" s="27">
        <f t="shared" si="4"/>
        <v>226</v>
      </c>
      <c r="C22" s="28">
        <v>92</v>
      </c>
      <c r="D22" s="28">
        <v>134</v>
      </c>
      <c r="E22" s="44">
        <f t="shared" si="0"/>
        <v>135</v>
      </c>
      <c r="F22" s="28">
        <v>64</v>
      </c>
      <c r="G22" s="36">
        <v>71</v>
      </c>
      <c r="H22" s="61" t="s">
        <v>19</v>
      </c>
      <c r="I22" s="27">
        <f t="shared" si="5"/>
        <v>228</v>
      </c>
      <c r="J22" s="28">
        <v>95</v>
      </c>
      <c r="K22" s="28">
        <v>133</v>
      </c>
      <c r="L22" s="44">
        <f t="shared" si="1"/>
        <v>134</v>
      </c>
      <c r="M22" s="28">
        <v>64</v>
      </c>
      <c r="N22" s="36">
        <v>70</v>
      </c>
      <c r="O22" s="89">
        <f t="shared" si="2"/>
        <v>3</v>
      </c>
      <c r="P22" s="86">
        <f t="shared" si="2"/>
        <v>-1</v>
      </c>
      <c r="Q22" s="101">
        <f t="shared" si="3"/>
        <v>362</v>
      </c>
    </row>
    <row r="23" spans="1:19" ht="24.95" customHeight="1">
      <c r="A23" s="1" t="s">
        <v>20</v>
      </c>
      <c r="B23" s="27">
        <f t="shared" si="4"/>
        <v>296</v>
      </c>
      <c r="C23" s="28">
        <v>169</v>
      </c>
      <c r="D23" s="28">
        <v>127</v>
      </c>
      <c r="E23" s="44">
        <f t="shared" si="0"/>
        <v>91</v>
      </c>
      <c r="F23" s="28">
        <v>42</v>
      </c>
      <c r="G23" s="36">
        <v>49</v>
      </c>
      <c r="H23" s="61" t="s">
        <v>20</v>
      </c>
      <c r="I23" s="27">
        <f t="shared" si="5"/>
        <v>298</v>
      </c>
      <c r="J23" s="28">
        <v>172</v>
      </c>
      <c r="K23" s="28">
        <v>126</v>
      </c>
      <c r="L23" s="44">
        <f t="shared" si="1"/>
        <v>93</v>
      </c>
      <c r="M23" s="28">
        <v>42</v>
      </c>
      <c r="N23" s="36">
        <v>51</v>
      </c>
      <c r="O23" s="89">
        <f t="shared" si="2"/>
        <v>3</v>
      </c>
      <c r="P23" s="86">
        <f t="shared" si="2"/>
        <v>-1</v>
      </c>
      <c r="Q23" s="101">
        <f t="shared" si="3"/>
        <v>391</v>
      </c>
    </row>
    <row r="24" spans="1:19" ht="24.95" customHeight="1">
      <c r="A24" s="1" t="s">
        <v>21</v>
      </c>
      <c r="B24" s="27">
        <f t="shared" si="4"/>
        <v>319</v>
      </c>
      <c r="C24" s="28">
        <v>175</v>
      </c>
      <c r="D24" s="28">
        <v>144</v>
      </c>
      <c r="E24" s="44">
        <f t="shared" si="0"/>
        <v>100</v>
      </c>
      <c r="F24" s="28">
        <v>41</v>
      </c>
      <c r="G24" s="36">
        <v>59</v>
      </c>
      <c r="H24" s="61" t="s">
        <v>21</v>
      </c>
      <c r="I24" s="27">
        <f t="shared" si="5"/>
        <v>326</v>
      </c>
      <c r="J24" s="28">
        <v>175</v>
      </c>
      <c r="K24" s="28">
        <v>151</v>
      </c>
      <c r="L24" s="44">
        <f t="shared" si="1"/>
        <v>101</v>
      </c>
      <c r="M24" s="28">
        <v>41</v>
      </c>
      <c r="N24" s="36">
        <v>60</v>
      </c>
      <c r="O24" s="89">
        <f>J24-C24</f>
        <v>0</v>
      </c>
      <c r="P24" s="86">
        <f t="shared" si="2"/>
        <v>7</v>
      </c>
      <c r="Q24" s="101">
        <f t="shared" si="3"/>
        <v>427</v>
      </c>
    </row>
    <row r="25" spans="1:19" ht="24.95" customHeight="1">
      <c r="A25" s="1" t="s">
        <v>22</v>
      </c>
      <c r="B25" s="27">
        <f t="shared" si="4"/>
        <v>908</v>
      </c>
      <c r="C25" s="28">
        <v>562</v>
      </c>
      <c r="D25" s="28">
        <v>346</v>
      </c>
      <c r="E25" s="44">
        <f t="shared" si="0"/>
        <v>225</v>
      </c>
      <c r="F25" s="28">
        <v>101</v>
      </c>
      <c r="G25" s="36">
        <v>124</v>
      </c>
      <c r="H25" s="61" t="s">
        <v>22</v>
      </c>
      <c r="I25" s="27">
        <f t="shared" si="5"/>
        <v>909</v>
      </c>
      <c r="J25" s="28">
        <v>556</v>
      </c>
      <c r="K25" s="28">
        <v>353</v>
      </c>
      <c r="L25" s="44">
        <f t="shared" si="1"/>
        <v>228</v>
      </c>
      <c r="M25" s="28">
        <v>103</v>
      </c>
      <c r="N25" s="36">
        <v>125</v>
      </c>
      <c r="O25" s="89">
        <f t="shared" si="2"/>
        <v>-6</v>
      </c>
      <c r="P25" s="86">
        <f t="shared" si="2"/>
        <v>7</v>
      </c>
      <c r="Q25" s="101">
        <f t="shared" si="3"/>
        <v>1137</v>
      </c>
    </row>
    <row r="26" spans="1:19" ht="24.95" customHeight="1">
      <c r="A26" s="1" t="s">
        <v>23</v>
      </c>
      <c r="B26" s="27">
        <f t="shared" si="4"/>
        <v>720</v>
      </c>
      <c r="C26" s="28">
        <v>372</v>
      </c>
      <c r="D26" s="28">
        <v>348</v>
      </c>
      <c r="E26" s="44">
        <f t="shared" si="0"/>
        <v>189</v>
      </c>
      <c r="F26" s="28">
        <v>86</v>
      </c>
      <c r="G26" s="36">
        <v>103</v>
      </c>
      <c r="H26" s="61" t="s">
        <v>23</v>
      </c>
      <c r="I26" s="27">
        <f t="shared" si="5"/>
        <v>730</v>
      </c>
      <c r="J26" s="28">
        <v>379</v>
      </c>
      <c r="K26" s="28">
        <v>351</v>
      </c>
      <c r="L26" s="44">
        <f t="shared" si="1"/>
        <v>189</v>
      </c>
      <c r="M26" s="28">
        <v>85</v>
      </c>
      <c r="N26" s="36">
        <v>104</v>
      </c>
      <c r="O26" s="89">
        <f t="shared" si="2"/>
        <v>7</v>
      </c>
      <c r="P26" s="86">
        <f t="shared" si="2"/>
        <v>3</v>
      </c>
      <c r="Q26" s="101">
        <f t="shared" si="3"/>
        <v>919</v>
      </c>
    </row>
    <row r="27" spans="1:19" ht="24.95" customHeight="1">
      <c r="A27" s="1" t="s">
        <v>24</v>
      </c>
      <c r="B27" s="27">
        <f t="shared" si="4"/>
        <v>208</v>
      </c>
      <c r="C27" s="28">
        <v>77</v>
      </c>
      <c r="D27" s="28">
        <v>131</v>
      </c>
      <c r="E27" s="44">
        <f t="shared" si="0"/>
        <v>83</v>
      </c>
      <c r="F27" s="28">
        <v>32</v>
      </c>
      <c r="G27" s="36">
        <v>51</v>
      </c>
      <c r="H27" s="61" t="s">
        <v>24</v>
      </c>
      <c r="I27" s="27">
        <f t="shared" si="5"/>
        <v>207</v>
      </c>
      <c r="J27" s="28">
        <v>77</v>
      </c>
      <c r="K27" s="28">
        <v>130</v>
      </c>
      <c r="L27" s="44">
        <f t="shared" si="1"/>
        <v>86</v>
      </c>
      <c r="M27" s="28">
        <v>34</v>
      </c>
      <c r="N27" s="36">
        <v>52</v>
      </c>
      <c r="O27" s="89">
        <f t="shared" si="2"/>
        <v>0</v>
      </c>
      <c r="P27" s="86">
        <f t="shared" si="2"/>
        <v>-1</v>
      </c>
      <c r="Q27" s="101">
        <f t="shared" si="3"/>
        <v>293</v>
      </c>
    </row>
    <row r="28" spans="1:19" ht="24.95" customHeight="1">
      <c r="A28" s="1" t="s">
        <v>25</v>
      </c>
      <c r="B28" s="27">
        <f t="shared" si="4"/>
        <v>269</v>
      </c>
      <c r="C28" s="28">
        <v>94</v>
      </c>
      <c r="D28" s="28">
        <v>175</v>
      </c>
      <c r="E28" s="44">
        <f t="shared" si="0"/>
        <v>103</v>
      </c>
      <c r="F28" s="28">
        <v>39</v>
      </c>
      <c r="G28" s="36">
        <v>64</v>
      </c>
      <c r="H28" s="61" t="s">
        <v>25</v>
      </c>
      <c r="I28" s="27">
        <f t="shared" si="5"/>
        <v>266</v>
      </c>
      <c r="J28" s="28">
        <v>93</v>
      </c>
      <c r="K28" s="28">
        <v>173</v>
      </c>
      <c r="L28" s="44">
        <f t="shared" si="1"/>
        <v>104</v>
      </c>
      <c r="M28" s="28">
        <v>40</v>
      </c>
      <c r="N28" s="36">
        <v>64</v>
      </c>
      <c r="O28" s="89">
        <f t="shared" si="2"/>
        <v>-1</v>
      </c>
      <c r="P28" s="86">
        <f t="shared" si="2"/>
        <v>-2</v>
      </c>
      <c r="Q28" s="101">
        <f t="shared" si="3"/>
        <v>370</v>
      </c>
    </row>
    <row r="29" spans="1:19" ht="24.95" customHeight="1">
      <c r="A29" s="1" t="s">
        <v>67</v>
      </c>
      <c r="B29" s="27">
        <f t="shared" si="4"/>
        <v>150</v>
      </c>
      <c r="C29" s="28">
        <v>61</v>
      </c>
      <c r="D29" s="28">
        <v>89</v>
      </c>
      <c r="E29" s="44">
        <f t="shared" si="0"/>
        <v>115</v>
      </c>
      <c r="F29" s="28">
        <v>50</v>
      </c>
      <c r="G29" s="36">
        <v>65</v>
      </c>
      <c r="H29" s="61" t="s">
        <v>67</v>
      </c>
      <c r="I29" s="27">
        <f t="shared" si="5"/>
        <v>147</v>
      </c>
      <c r="J29" s="28">
        <v>64</v>
      </c>
      <c r="K29" s="28">
        <v>83</v>
      </c>
      <c r="L29" s="44">
        <f t="shared" si="1"/>
        <v>118</v>
      </c>
      <c r="M29" s="28">
        <v>52</v>
      </c>
      <c r="N29" s="36">
        <v>66</v>
      </c>
      <c r="O29" s="89">
        <f t="shared" si="2"/>
        <v>3</v>
      </c>
      <c r="P29" s="86">
        <f t="shared" si="2"/>
        <v>-6</v>
      </c>
      <c r="Q29" s="101">
        <f t="shared" si="3"/>
        <v>265</v>
      </c>
    </row>
    <row r="30" spans="1:19" ht="27" customHeight="1">
      <c r="A30" s="1" t="s">
        <v>118</v>
      </c>
      <c r="B30" s="27">
        <f t="shared" si="4"/>
        <v>483</v>
      </c>
      <c r="C30" s="28">
        <v>224</v>
      </c>
      <c r="D30" s="28">
        <v>259</v>
      </c>
      <c r="E30" s="44">
        <f t="shared" si="0"/>
        <v>132</v>
      </c>
      <c r="F30" s="28">
        <v>51</v>
      </c>
      <c r="G30" s="36">
        <v>81</v>
      </c>
      <c r="H30" s="62" t="s">
        <v>114</v>
      </c>
      <c r="I30" s="27">
        <f t="shared" si="5"/>
        <v>481</v>
      </c>
      <c r="J30" s="28">
        <v>221</v>
      </c>
      <c r="K30" s="28">
        <v>260</v>
      </c>
      <c r="L30" s="44">
        <f t="shared" si="1"/>
        <v>136</v>
      </c>
      <c r="M30" s="28">
        <v>54</v>
      </c>
      <c r="N30" s="36">
        <v>82</v>
      </c>
      <c r="O30" s="89">
        <f t="shared" si="2"/>
        <v>-3</v>
      </c>
      <c r="P30" s="86">
        <f t="shared" si="2"/>
        <v>1</v>
      </c>
      <c r="Q30" s="101">
        <f t="shared" si="3"/>
        <v>617</v>
      </c>
    </row>
    <row r="31" spans="1:19" ht="27" customHeight="1">
      <c r="A31" s="1" t="s">
        <v>119</v>
      </c>
      <c r="B31" s="27">
        <f t="shared" si="4"/>
        <v>673</v>
      </c>
      <c r="C31" s="28">
        <v>407</v>
      </c>
      <c r="D31" s="28">
        <v>266</v>
      </c>
      <c r="E31" s="44">
        <f t="shared" si="0"/>
        <v>150</v>
      </c>
      <c r="F31" s="28">
        <v>71</v>
      </c>
      <c r="G31" s="36">
        <v>79</v>
      </c>
      <c r="H31" s="62" t="s">
        <v>115</v>
      </c>
      <c r="I31" s="27">
        <f t="shared" si="5"/>
        <v>719</v>
      </c>
      <c r="J31" s="28">
        <v>427</v>
      </c>
      <c r="K31" s="28">
        <v>292</v>
      </c>
      <c r="L31" s="44">
        <f t="shared" si="1"/>
        <v>152</v>
      </c>
      <c r="M31" s="28">
        <v>71</v>
      </c>
      <c r="N31" s="36">
        <v>81</v>
      </c>
      <c r="O31" s="89">
        <f t="shared" si="2"/>
        <v>20</v>
      </c>
      <c r="P31" s="86">
        <f t="shared" si="2"/>
        <v>26</v>
      </c>
      <c r="Q31" s="101">
        <f t="shared" si="3"/>
        <v>871</v>
      </c>
    </row>
    <row r="32" spans="1:19" ht="27" customHeight="1">
      <c r="A32" s="1" t="s">
        <v>142</v>
      </c>
      <c r="B32" s="27">
        <f t="shared" si="4"/>
        <v>440</v>
      </c>
      <c r="C32" s="28">
        <v>130</v>
      </c>
      <c r="D32" s="28">
        <v>310</v>
      </c>
      <c r="E32" s="44">
        <f t="shared" si="0"/>
        <v>202</v>
      </c>
      <c r="F32" s="28">
        <v>79</v>
      </c>
      <c r="G32" s="36">
        <v>123</v>
      </c>
      <c r="H32" s="62" t="s">
        <v>142</v>
      </c>
      <c r="I32" s="27">
        <f t="shared" si="5"/>
        <v>438</v>
      </c>
      <c r="J32" s="28">
        <v>128</v>
      </c>
      <c r="K32" s="28">
        <v>310</v>
      </c>
      <c r="L32" s="44">
        <f t="shared" si="1"/>
        <v>200</v>
      </c>
      <c r="M32" s="28">
        <v>79</v>
      </c>
      <c r="N32" s="36">
        <v>121</v>
      </c>
      <c r="O32" s="89">
        <f t="shared" si="2"/>
        <v>-2</v>
      </c>
      <c r="P32" s="86">
        <f t="shared" si="2"/>
        <v>0</v>
      </c>
      <c r="Q32" s="101">
        <f t="shared" si="3"/>
        <v>638</v>
      </c>
    </row>
    <row r="33" spans="1:17" ht="27" customHeight="1">
      <c r="A33" s="28" t="s">
        <v>146</v>
      </c>
      <c r="B33" s="27">
        <f t="shared" si="4"/>
        <v>188</v>
      </c>
      <c r="C33" s="28">
        <v>63</v>
      </c>
      <c r="D33" s="28">
        <v>125</v>
      </c>
      <c r="E33" s="44">
        <f t="shared" si="0"/>
        <v>56</v>
      </c>
      <c r="F33" s="28">
        <v>22</v>
      </c>
      <c r="G33" s="36">
        <v>34</v>
      </c>
      <c r="H33" s="62" t="s">
        <v>146</v>
      </c>
      <c r="I33" s="27">
        <f t="shared" si="5"/>
        <v>192</v>
      </c>
      <c r="J33" s="28">
        <v>65</v>
      </c>
      <c r="K33" s="28">
        <v>127</v>
      </c>
      <c r="L33" s="44">
        <f t="shared" si="1"/>
        <v>58</v>
      </c>
      <c r="M33" s="28">
        <v>22</v>
      </c>
      <c r="N33" s="36">
        <v>36</v>
      </c>
      <c r="O33" s="89">
        <f t="shared" si="2"/>
        <v>2</v>
      </c>
      <c r="P33" s="86">
        <f t="shared" si="2"/>
        <v>2</v>
      </c>
      <c r="Q33" s="101">
        <f t="shared" si="3"/>
        <v>250</v>
      </c>
    </row>
    <row r="34" spans="1:17" ht="27" customHeight="1" thickBot="1">
      <c r="A34" s="28" t="s">
        <v>206</v>
      </c>
      <c r="B34" s="64">
        <f t="shared" si="4"/>
        <v>94</v>
      </c>
      <c r="C34" s="38">
        <v>26</v>
      </c>
      <c r="D34" s="38">
        <v>68</v>
      </c>
      <c r="E34" s="103">
        <f t="shared" si="0"/>
        <v>44</v>
      </c>
      <c r="F34" s="114">
        <v>15</v>
      </c>
      <c r="G34" s="116">
        <v>29</v>
      </c>
      <c r="H34" s="117" t="s">
        <v>206</v>
      </c>
      <c r="I34" s="64">
        <f t="shared" si="5"/>
        <v>102</v>
      </c>
      <c r="J34" s="38">
        <v>30</v>
      </c>
      <c r="K34" s="38">
        <v>72</v>
      </c>
      <c r="L34" s="103">
        <f t="shared" si="1"/>
        <v>48</v>
      </c>
      <c r="M34" s="114">
        <v>17</v>
      </c>
      <c r="N34" s="116">
        <v>31</v>
      </c>
      <c r="O34" s="89">
        <f t="shared" ref="O34:P34" si="6">J34-C34</f>
        <v>4</v>
      </c>
      <c r="P34" s="86">
        <f t="shared" si="6"/>
        <v>4</v>
      </c>
      <c r="Q34" s="101">
        <f t="shared" si="3"/>
        <v>150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700-000000000000}">
  <dimension ref="A1:S35"/>
  <sheetViews>
    <sheetView workbookViewId="0">
      <selection activeCell="M15" sqref="M1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200" t="s">
        <v>223</v>
      </c>
      <c r="C3" s="200"/>
      <c r="D3" s="200"/>
      <c r="E3" s="200"/>
      <c r="F3" s="200"/>
      <c r="G3" s="172"/>
      <c r="H3" s="187" t="s">
        <v>27</v>
      </c>
      <c r="I3" s="191" t="s">
        <v>224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41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 t="shared" ref="B5:B34" si="0">SUM(C5:D5)</f>
        <v>51059</v>
      </c>
      <c r="C5" s="44">
        <f>SUM(C6:C34)</f>
        <v>37090</v>
      </c>
      <c r="D5" s="44">
        <f>SUM(D6:D34)</f>
        <v>13969</v>
      </c>
      <c r="E5" s="44">
        <f t="shared" ref="E5:E34" si="1">SUM(F5:G5)</f>
        <v>14293</v>
      </c>
      <c r="F5" s="44">
        <f>SUM(F6:F34)</f>
        <v>7379</v>
      </c>
      <c r="G5" s="45">
        <f>SUM(G6:G34)</f>
        <v>6914</v>
      </c>
      <c r="H5" s="59" t="s">
        <v>26</v>
      </c>
      <c r="I5" s="27">
        <f t="shared" ref="I5:I34" si="2">SUM(J5:K5)</f>
        <v>51313</v>
      </c>
      <c r="J5" s="44">
        <f>SUM(J6:J34)</f>
        <v>37241</v>
      </c>
      <c r="K5" s="44">
        <f>SUM(K6:K34)</f>
        <v>14072</v>
      </c>
      <c r="L5" s="44">
        <f t="shared" ref="L5:L34" si="3">SUM(M5:N5)</f>
        <v>14205</v>
      </c>
      <c r="M5" s="44">
        <f>SUM(M6:M34)</f>
        <v>7315</v>
      </c>
      <c r="N5" s="45">
        <f>SUM(N6:N34)</f>
        <v>6890</v>
      </c>
      <c r="O5" s="33">
        <f t="shared" ref="O5:P34" si="4">J5-C5</f>
        <v>151</v>
      </c>
      <c r="P5" s="25">
        <f t="shared" si="4"/>
        <v>103</v>
      </c>
      <c r="Q5" s="100">
        <f>I5+L5</f>
        <v>65518</v>
      </c>
      <c r="R5" s="67"/>
      <c r="S5" s="67"/>
    </row>
    <row r="6" spans="1:19" ht="24.95" customHeight="1">
      <c r="A6" s="1" t="s">
        <v>3</v>
      </c>
      <c r="B6" s="27">
        <f t="shared" si="0"/>
        <v>2933</v>
      </c>
      <c r="C6" s="28">
        <v>1723</v>
      </c>
      <c r="D6" s="28">
        <v>1210</v>
      </c>
      <c r="E6" s="44">
        <f t="shared" si="1"/>
        <v>694</v>
      </c>
      <c r="F6" s="28">
        <v>318</v>
      </c>
      <c r="G6" s="36">
        <v>376</v>
      </c>
      <c r="H6" s="61" t="s">
        <v>3</v>
      </c>
      <c r="I6" s="27">
        <f t="shared" si="2"/>
        <v>2947</v>
      </c>
      <c r="J6" s="28">
        <v>1741</v>
      </c>
      <c r="K6" s="28">
        <v>1206</v>
      </c>
      <c r="L6" s="44">
        <f t="shared" si="3"/>
        <v>694</v>
      </c>
      <c r="M6" s="28">
        <v>319</v>
      </c>
      <c r="N6" s="36">
        <v>375</v>
      </c>
      <c r="O6" s="89">
        <f t="shared" si="4"/>
        <v>18</v>
      </c>
      <c r="P6" s="86">
        <f t="shared" si="4"/>
        <v>-4</v>
      </c>
      <c r="Q6" s="101">
        <f>I6+L6</f>
        <v>3641</v>
      </c>
    </row>
    <row r="7" spans="1:19" ht="24.95" customHeight="1">
      <c r="A7" s="1" t="s">
        <v>4</v>
      </c>
      <c r="B7" s="27">
        <f t="shared" si="0"/>
        <v>3235</v>
      </c>
      <c r="C7" s="28">
        <v>2507</v>
      </c>
      <c r="D7" s="28">
        <v>728</v>
      </c>
      <c r="E7" s="44">
        <f t="shared" si="1"/>
        <v>1290</v>
      </c>
      <c r="F7" s="28">
        <v>686</v>
      </c>
      <c r="G7" s="36">
        <v>604</v>
      </c>
      <c r="H7" s="61" t="s">
        <v>4</v>
      </c>
      <c r="I7" s="27">
        <f t="shared" si="2"/>
        <v>3253</v>
      </c>
      <c r="J7" s="28">
        <v>2516</v>
      </c>
      <c r="K7" s="28">
        <v>737</v>
      </c>
      <c r="L7" s="44">
        <f t="shared" si="3"/>
        <v>1286</v>
      </c>
      <c r="M7" s="28">
        <v>681</v>
      </c>
      <c r="N7" s="36">
        <v>605</v>
      </c>
      <c r="O7" s="89">
        <f t="shared" si="4"/>
        <v>9</v>
      </c>
      <c r="P7" s="86">
        <f t="shared" si="4"/>
        <v>9</v>
      </c>
      <c r="Q7" s="101">
        <f t="shared" ref="Q7:Q34" si="5">I7+L7</f>
        <v>4539</v>
      </c>
    </row>
    <row r="8" spans="1:19" ht="24.95" customHeight="1">
      <c r="A8" s="1" t="s">
        <v>5</v>
      </c>
      <c r="B8" s="27">
        <f t="shared" si="0"/>
        <v>10256</v>
      </c>
      <c r="C8" s="28">
        <v>6615</v>
      </c>
      <c r="D8" s="28">
        <v>3641</v>
      </c>
      <c r="E8" s="44">
        <f t="shared" si="1"/>
        <v>5634</v>
      </c>
      <c r="F8" s="28">
        <v>2861</v>
      </c>
      <c r="G8" s="36">
        <v>2773</v>
      </c>
      <c r="H8" s="61" t="s">
        <v>5</v>
      </c>
      <c r="I8" s="27">
        <f t="shared" si="2"/>
        <v>10318</v>
      </c>
      <c r="J8" s="28">
        <v>6649</v>
      </c>
      <c r="K8" s="28">
        <v>3669</v>
      </c>
      <c r="L8" s="44">
        <f t="shared" si="3"/>
        <v>5602</v>
      </c>
      <c r="M8" s="28">
        <v>2840</v>
      </c>
      <c r="N8" s="36">
        <v>2762</v>
      </c>
      <c r="O8" s="89">
        <f t="shared" si="4"/>
        <v>34</v>
      </c>
      <c r="P8" s="86">
        <f t="shared" si="4"/>
        <v>28</v>
      </c>
      <c r="Q8" s="101">
        <f t="shared" si="5"/>
        <v>15920</v>
      </c>
    </row>
    <row r="9" spans="1:19" ht="24.95" customHeight="1">
      <c r="A9" s="1" t="s">
        <v>61</v>
      </c>
      <c r="B9" s="27">
        <f t="shared" si="0"/>
        <v>4746</v>
      </c>
      <c r="C9" s="28">
        <v>3222</v>
      </c>
      <c r="D9" s="28">
        <v>1524</v>
      </c>
      <c r="E9" s="44">
        <f t="shared" si="1"/>
        <v>1906</v>
      </c>
      <c r="F9" s="28">
        <v>972</v>
      </c>
      <c r="G9" s="36">
        <v>934</v>
      </c>
      <c r="H9" s="61" t="s">
        <v>61</v>
      </c>
      <c r="I9" s="27">
        <f t="shared" si="2"/>
        <v>4774</v>
      </c>
      <c r="J9" s="28">
        <v>3239</v>
      </c>
      <c r="K9" s="28">
        <v>1535</v>
      </c>
      <c r="L9" s="44">
        <f t="shared" si="3"/>
        <v>1901</v>
      </c>
      <c r="M9" s="28">
        <v>970</v>
      </c>
      <c r="N9" s="36">
        <v>931</v>
      </c>
      <c r="O9" s="89">
        <f t="shared" si="4"/>
        <v>17</v>
      </c>
      <c r="P9" s="86">
        <f t="shared" si="4"/>
        <v>11</v>
      </c>
      <c r="Q9" s="101">
        <f t="shared" si="5"/>
        <v>6675</v>
      </c>
    </row>
    <row r="10" spans="1:19" ht="24.95" customHeight="1">
      <c r="A10" s="1" t="s">
        <v>6</v>
      </c>
      <c r="B10" s="27">
        <f t="shared" si="0"/>
        <v>142</v>
      </c>
      <c r="C10" s="28">
        <v>87</v>
      </c>
      <c r="D10" s="28">
        <v>55</v>
      </c>
      <c r="E10" s="44">
        <f t="shared" si="1"/>
        <v>64</v>
      </c>
      <c r="F10" s="28">
        <v>32</v>
      </c>
      <c r="G10" s="36">
        <v>32</v>
      </c>
      <c r="H10" s="61" t="s">
        <v>6</v>
      </c>
      <c r="I10" s="27">
        <f t="shared" si="2"/>
        <v>141</v>
      </c>
      <c r="J10" s="28">
        <v>83</v>
      </c>
      <c r="K10" s="28">
        <v>58</v>
      </c>
      <c r="L10" s="44">
        <f t="shared" si="3"/>
        <v>64</v>
      </c>
      <c r="M10" s="28">
        <v>32</v>
      </c>
      <c r="N10" s="36">
        <v>32</v>
      </c>
      <c r="O10" s="89">
        <f t="shared" si="4"/>
        <v>-4</v>
      </c>
      <c r="P10" s="86">
        <f t="shared" si="4"/>
        <v>3</v>
      </c>
      <c r="Q10" s="101">
        <f t="shared" si="5"/>
        <v>205</v>
      </c>
    </row>
    <row r="11" spans="1:19" ht="24.95" customHeight="1">
      <c r="A11" s="1" t="s">
        <v>7</v>
      </c>
      <c r="B11" s="27">
        <f t="shared" si="0"/>
        <v>704</v>
      </c>
      <c r="C11" s="28">
        <v>550</v>
      </c>
      <c r="D11" s="28">
        <v>154</v>
      </c>
      <c r="E11" s="44">
        <f t="shared" si="1"/>
        <v>71</v>
      </c>
      <c r="F11" s="28">
        <v>36</v>
      </c>
      <c r="G11" s="36">
        <v>35</v>
      </c>
      <c r="H11" s="61" t="s">
        <v>7</v>
      </c>
      <c r="I11" s="27">
        <f t="shared" si="2"/>
        <v>720</v>
      </c>
      <c r="J11" s="28">
        <v>559</v>
      </c>
      <c r="K11" s="28">
        <v>161</v>
      </c>
      <c r="L11" s="44">
        <f t="shared" si="3"/>
        <v>71</v>
      </c>
      <c r="M11" s="28">
        <v>34</v>
      </c>
      <c r="N11" s="36">
        <v>37</v>
      </c>
      <c r="O11" s="89">
        <f t="shared" si="4"/>
        <v>9</v>
      </c>
      <c r="P11" s="86">
        <f t="shared" si="4"/>
        <v>7</v>
      </c>
      <c r="Q11" s="101">
        <f t="shared" si="5"/>
        <v>791</v>
      </c>
    </row>
    <row r="12" spans="1:19" ht="24.95" customHeight="1">
      <c r="A12" s="1" t="s">
        <v>8</v>
      </c>
      <c r="B12" s="27">
        <f t="shared" si="0"/>
        <v>3058</v>
      </c>
      <c r="C12" s="28">
        <v>2787</v>
      </c>
      <c r="D12" s="28">
        <v>271</v>
      </c>
      <c r="E12" s="44">
        <f t="shared" si="1"/>
        <v>282</v>
      </c>
      <c r="F12" s="28">
        <v>186</v>
      </c>
      <c r="G12" s="36">
        <v>96</v>
      </c>
      <c r="H12" s="61" t="s">
        <v>8</v>
      </c>
      <c r="I12" s="27">
        <f t="shared" si="2"/>
        <v>3058</v>
      </c>
      <c r="J12" s="28">
        <v>2793</v>
      </c>
      <c r="K12" s="28">
        <v>265</v>
      </c>
      <c r="L12" s="44">
        <f t="shared" si="3"/>
        <v>274</v>
      </c>
      <c r="M12" s="28">
        <v>179</v>
      </c>
      <c r="N12" s="36">
        <v>95</v>
      </c>
      <c r="O12" s="89">
        <f t="shared" si="4"/>
        <v>6</v>
      </c>
      <c r="P12" s="86">
        <f t="shared" si="4"/>
        <v>-6</v>
      </c>
      <c r="Q12" s="101">
        <f t="shared" si="5"/>
        <v>3332</v>
      </c>
    </row>
    <row r="13" spans="1:19" ht="24.95" customHeight="1">
      <c r="A13" s="1" t="s">
        <v>9</v>
      </c>
      <c r="B13" s="27">
        <f t="shared" si="0"/>
        <v>1716</v>
      </c>
      <c r="C13" s="28">
        <v>1391</v>
      </c>
      <c r="D13" s="28">
        <v>325</v>
      </c>
      <c r="E13" s="44">
        <f t="shared" si="1"/>
        <v>356</v>
      </c>
      <c r="F13" s="28">
        <v>208</v>
      </c>
      <c r="G13" s="36">
        <v>148</v>
      </c>
      <c r="H13" s="61" t="s">
        <v>9</v>
      </c>
      <c r="I13" s="27">
        <f t="shared" si="2"/>
        <v>1738</v>
      </c>
      <c r="J13" s="28">
        <v>1406</v>
      </c>
      <c r="K13" s="28">
        <v>332</v>
      </c>
      <c r="L13" s="44">
        <f t="shared" si="3"/>
        <v>352</v>
      </c>
      <c r="M13" s="28">
        <v>203</v>
      </c>
      <c r="N13" s="36">
        <v>149</v>
      </c>
      <c r="O13" s="89">
        <f t="shared" si="4"/>
        <v>15</v>
      </c>
      <c r="P13" s="86">
        <f t="shared" si="4"/>
        <v>7</v>
      </c>
      <c r="Q13" s="101">
        <f t="shared" si="5"/>
        <v>2090</v>
      </c>
    </row>
    <row r="14" spans="1:19" ht="24.95" customHeight="1">
      <c r="A14" s="1" t="s">
        <v>10</v>
      </c>
      <c r="B14" s="27">
        <f t="shared" si="0"/>
        <v>1691</v>
      </c>
      <c r="C14" s="28">
        <v>1458</v>
      </c>
      <c r="D14" s="28">
        <v>233</v>
      </c>
      <c r="E14" s="44">
        <f t="shared" si="1"/>
        <v>134</v>
      </c>
      <c r="F14" s="28">
        <v>85</v>
      </c>
      <c r="G14" s="36">
        <v>49</v>
      </c>
      <c r="H14" s="61" t="s">
        <v>10</v>
      </c>
      <c r="I14" s="27">
        <f t="shared" si="2"/>
        <v>1683</v>
      </c>
      <c r="J14" s="28">
        <v>1454</v>
      </c>
      <c r="K14" s="28">
        <v>229</v>
      </c>
      <c r="L14" s="44">
        <f t="shared" si="3"/>
        <v>132</v>
      </c>
      <c r="M14" s="28">
        <v>83</v>
      </c>
      <c r="N14" s="36">
        <v>49</v>
      </c>
      <c r="O14" s="89">
        <f t="shared" si="4"/>
        <v>-4</v>
      </c>
      <c r="P14" s="86">
        <f t="shared" si="4"/>
        <v>-4</v>
      </c>
      <c r="Q14" s="101">
        <f t="shared" si="5"/>
        <v>1815</v>
      </c>
    </row>
    <row r="15" spans="1:19" ht="24.95" customHeight="1">
      <c r="A15" s="1" t="s">
        <v>11</v>
      </c>
      <c r="B15" s="27">
        <f t="shared" si="0"/>
        <v>5153</v>
      </c>
      <c r="C15" s="28">
        <v>4351</v>
      </c>
      <c r="D15" s="28">
        <v>802</v>
      </c>
      <c r="E15" s="44">
        <f t="shared" si="1"/>
        <v>390</v>
      </c>
      <c r="F15" s="28">
        <v>253</v>
      </c>
      <c r="G15" s="36">
        <v>137</v>
      </c>
      <c r="H15" s="61" t="s">
        <v>11</v>
      </c>
      <c r="I15" s="27">
        <f t="shared" si="2"/>
        <v>5165</v>
      </c>
      <c r="J15" s="28">
        <v>4348</v>
      </c>
      <c r="K15" s="28">
        <v>817</v>
      </c>
      <c r="L15" s="44">
        <f t="shared" si="3"/>
        <v>391</v>
      </c>
      <c r="M15" s="28">
        <v>253</v>
      </c>
      <c r="N15" s="36">
        <v>138</v>
      </c>
      <c r="O15" s="89">
        <f t="shared" si="4"/>
        <v>-3</v>
      </c>
      <c r="P15" s="86">
        <f t="shared" si="4"/>
        <v>15</v>
      </c>
      <c r="Q15" s="101">
        <f t="shared" si="5"/>
        <v>5556</v>
      </c>
    </row>
    <row r="16" spans="1:19" ht="24.95" customHeight="1">
      <c r="A16" s="1" t="s">
        <v>12</v>
      </c>
      <c r="B16" s="27">
        <f t="shared" si="0"/>
        <v>4870</v>
      </c>
      <c r="C16" s="28">
        <v>4201</v>
      </c>
      <c r="D16" s="28">
        <v>669</v>
      </c>
      <c r="E16" s="44">
        <f t="shared" si="1"/>
        <v>583</v>
      </c>
      <c r="F16" s="28">
        <v>371</v>
      </c>
      <c r="G16" s="36">
        <v>212</v>
      </c>
      <c r="H16" s="61" t="s">
        <v>12</v>
      </c>
      <c r="I16" s="27">
        <f t="shared" si="2"/>
        <v>4910</v>
      </c>
      <c r="J16" s="28">
        <v>4237</v>
      </c>
      <c r="K16" s="28">
        <v>673</v>
      </c>
      <c r="L16" s="44">
        <f t="shared" si="3"/>
        <v>574</v>
      </c>
      <c r="M16" s="28">
        <v>366</v>
      </c>
      <c r="N16" s="36">
        <v>208</v>
      </c>
      <c r="O16" s="89">
        <f t="shared" si="4"/>
        <v>36</v>
      </c>
      <c r="P16" s="86">
        <f t="shared" si="4"/>
        <v>4</v>
      </c>
      <c r="Q16" s="101">
        <f t="shared" si="5"/>
        <v>5484</v>
      </c>
    </row>
    <row r="17" spans="1:19" ht="24.95" customHeight="1">
      <c r="A17" s="1" t="s">
        <v>13</v>
      </c>
      <c r="B17" s="27">
        <f t="shared" si="0"/>
        <v>2689</v>
      </c>
      <c r="C17" s="28">
        <v>2409</v>
      </c>
      <c r="D17" s="28">
        <v>280</v>
      </c>
      <c r="E17" s="44">
        <f t="shared" si="1"/>
        <v>119</v>
      </c>
      <c r="F17" s="28">
        <v>92</v>
      </c>
      <c r="G17" s="36">
        <v>27</v>
      </c>
      <c r="H17" s="61" t="s">
        <v>13</v>
      </c>
      <c r="I17" s="27">
        <f t="shared" si="2"/>
        <v>2701</v>
      </c>
      <c r="J17" s="28">
        <v>2417</v>
      </c>
      <c r="K17" s="28">
        <v>284</v>
      </c>
      <c r="L17" s="44">
        <f t="shared" si="3"/>
        <v>119</v>
      </c>
      <c r="M17" s="28">
        <v>93</v>
      </c>
      <c r="N17" s="36">
        <v>26</v>
      </c>
      <c r="O17" s="89">
        <f t="shared" si="4"/>
        <v>8</v>
      </c>
      <c r="P17" s="86">
        <f t="shared" si="4"/>
        <v>4</v>
      </c>
      <c r="Q17" s="101">
        <f t="shared" si="5"/>
        <v>2820</v>
      </c>
    </row>
    <row r="18" spans="1:19" ht="24.95" customHeight="1">
      <c r="A18" s="1" t="s">
        <v>116</v>
      </c>
      <c r="B18" s="27">
        <f t="shared" si="0"/>
        <v>177</v>
      </c>
      <c r="C18" s="28">
        <v>69</v>
      </c>
      <c r="D18" s="28">
        <v>108</v>
      </c>
      <c r="E18" s="44">
        <f t="shared" si="1"/>
        <v>99</v>
      </c>
      <c r="F18" s="28">
        <v>44</v>
      </c>
      <c r="G18" s="36">
        <v>55</v>
      </c>
      <c r="H18" s="61" t="s">
        <v>116</v>
      </c>
      <c r="I18" s="27">
        <f t="shared" si="2"/>
        <v>184</v>
      </c>
      <c r="J18" s="28">
        <v>72</v>
      </c>
      <c r="K18" s="28">
        <v>112</v>
      </c>
      <c r="L18" s="44">
        <f t="shared" si="3"/>
        <v>99</v>
      </c>
      <c r="M18" s="28">
        <v>44</v>
      </c>
      <c r="N18" s="36">
        <v>55</v>
      </c>
      <c r="O18" s="89">
        <f t="shared" si="4"/>
        <v>3</v>
      </c>
      <c r="P18" s="86">
        <f t="shared" si="4"/>
        <v>4</v>
      </c>
      <c r="Q18" s="101">
        <f t="shared" si="5"/>
        <v>283</v>
      </c>
      <c r="R18" s="132"/>
      <c r="S18" s="133"/>
    </row>
    <row r="19" spans="1:19" ht="24.95" customHeight="1">
      <c r="A19" s="1" t="s">
        <v>14</v>
      </c>
      <c r="B19" s="27">
        <f t="shared" si="0"/>
        <v>3014</v>
      </c>
      <c r="C19" s="28">
        <v>2457</v>
      </c>
      <c r="D19" s="28">
        <v>557</v>
      </c>
      <c r="E19" s="44">
        <f t="shared" si="1"/>
        <v>136</v>
      </c>
      <c r="F19" s="28">
        <v>86</v>
      </c>
      <c r="G19" s="36">
        <v>50</v>
      </c>
      <c r="H19" s="61" t="s">
        <v>14</v>
      </c>
      <c r="I19" s="27">
        <f t="shared" si="2"/>
        <v>3006</v>
      </c>
      <c r="J19" s="28">
        <v>2453</v>
      </c>
      <c r="K19" s="28">
        <v>553</v>
      </c>
      <c r="L19" s="44">
        <f t="shared" si="3"/>
        <v>132</v>
      </c>
      <c r="M19" s="28">
        <v>82</v>
      </c>
      <c r="N19" s="36">
        <v>50</v>
      </c>
      <c r="O19" s="89">
        <f t="shared" si="4"/>
        <v>-4</v>
      </c>
      <c r="P19" s="86">
        <f t="shared" si="4"/>
        <v>-4</v>
      </c>
      <c r="Q19" s="101">
        <f t="shared" si="5"/>
        <v>3138</v>
      </c>
      <c r="R19" s="134"/>
      <c r="S19" s="135"/>
    </row>
    <row r="20" spans="1:19" ht="24.95" customHeight="1">
      <c r="A20" s="1" t="s">
        <v>17</v>
      </c>
      <c r="B20" s="27">
        <f t="shared" si="0"/>
        <v>1145</v>
      </c>
      <c r="C20" s="28">
        <v>579</v>
      </c>
      <c r="D20" s="28">
        <v>566</v>
      </c>
      <c r="E20" s="44">
        <f t="shared" si="1"/>
        <v>581</v>
      </c>
      <c r="F20" s="28">
        <v>307</v>
      </c>
      <c r="G20" s="36">
        <v>274</v>
      </c>
      <c r="H20" s="61" t="s">
        <v>17</v>
      </c>
      <c r="I20" s="27">
        <f t="shared" si="2"/>
        <v>1150</v>
      </c>
      <c r="J20" s="28">
        <v>585</v>
      </c>
      <c r="K20" s="28">
        <v>565</v>
      </c>
      <c r="L20" s="44">
        <f t="shared" si="3"/>
        <v>574</v>
      </c>
      <c r="M20" s="28">
        <v>303</v>
      </c>
      <c r="N20" s="36">
        <v>271</v>
      </c>
      <c r="O20" s="89">
        <f t="shared" si="4"/>
        <v>6</v>
      </c>
      <c r="P20" s="86">
        <f t="shared" si="4"/>
        <v>-1</v>
      </c>
      <c r="Q20" s="101">
        <f t="shared" si="5"/>
        <v>1724</v>
      </c>
      <c r="R20" s="136"/>
      <c r="S20" s="137"/>
    </row>
    <row r="21" spans="1:19" ht="24.95" customHeight="1">
      <c r="A21" s="1" t="s">
        <v>18</v>
      </c>
      <c r="B21" s="27">
        <f t="shared" si="0"/>
        <v>487</v>
      </c>
      <c r="C21" s="28">
        <v>202</v>
      </c>
      <c r="D21" s="28">
        <v>285</v>
      </c>
      <c r="E21" s="44">
        <f t="shared" si="1"/>
        <v>307</v>
      </c>
      <c r="F21" s="28">
        <v>138</v>
      </c>
      <c r="G21" s="36">
        <v>169</v>
      </c>
      <c r="H21" s="61" t="s">
        <v>18</v>
      </c>
      <c r="I21" s="27">
        <f t="shared" si="2"/>
        <v>490</v>
      </c>
      <c r="J21" s="28">
        <v>202</v>
      </c>
      <c r="K21" s="28">
        <v>288</v>
      </c>
      <c r="L21" s="44">
        <f t="shared" si="3"/>
        <v>304</v>
      </c>
      <c r="M21" s="28">
        <v>136</v>
      </c>
      <c r="N21" s="36">
        <v>168</v>
      </c>
      <c r="O21" s="89">
        <f t="shared" si="4"/>
        <v>0</v>
      </c>
      <c r="P21" s="86">
        <f t="shared" si="4"/>
        <v>3</v>
      </c>
      <c r="Q21" s="101">
        <f t="shared" si="5"/>
        <v>794</v>
      </c>
    </row>
    <row r="22" spans="1:19" ht="24.95" customHeight="1">
      <c r="A22" s="1" t="s">
        <v>19</v>
      </c>
      <c r="B22" s="27">
        <f t="shared" si="0"/>
        <v>228</v>
      </c>
      <c r="C22" s="28">
        <v>95</v>
      </c>
      <c r="D22" s="28">
        <v>133</v>
      </c>
      <c r="E22" s="44">
        <f t="shared" si="1"/>
        <v>134</v>
      </c>
      <c r="F22" s="28">
        <v>64</v>
      </c>
      <c r="G22" s="36">
        <v>70</v>
      </c>
      <c r="H22" s="61" t="s">
        <v>19</v>
      </c>
      <c r="I22" s="27">
        <f t="shared" si="2"/>
        <v>234</v>
      </c>
      <c r="J22" s="28">
        <v>96</v>
      </c>
      <c r="K22" s="28">
        <v>138</v>
      </c>
      <c r="L22" s="44">
        <f t="shared" si="3"/>
        <v>135</v>
      </c>
      <c r="M22" s="28">
        <v>65</v>
      </c>
      <c r="N22" s="36">
        <v>70</v>
      </c>
      <c r="O22" s="89">
        <f t="shared" si="4"/>
        <v>1</v>
      </c>
      <c r="P22" s="86">
        <f t="shared" si="4"/>
        <v>5</v>
      </c>
      <c r="Q22" s="101">
        <f t="shared" si="5"/>
        <v>369</v>
      </c>
    </row>
    <row r="23" spans="1:19" ht="24.95" customHeight="1">
      <c r="A23" s="1" t="s">
        <v>20</v>
      </c>
      <c r="B23" s="27">
        <f t="shared" si="0"/>
        <v>298</v>
      </c>
      <c r="C23" s="28">
        <v>172</v>
      </c>
      <c r="D23" s="28">
        <v>126</v>
      </c>
      <c r="E23" s="44">
        <f t="shared" si="1"/>
        <v>93</v>
      </c>
      <c r="F23" s="28">
        <v>42</v>
      </c>
      <c r="G23" s="36">
        <v>51</v>
      </c>
      <c r="H23" s="61" t="s">
        <v>20</v>
      </c>
      <c r="I23" s="27">
        <f t="shared" si="2"/>
        <v>299</v>
      </c>
      <c r="J23" s="28">
        <v>172</v>
      </c>
      <c r="K23" s="28">
        <v>127</v>
      </c>
      <c r="L23" s="44">
        <f t="shared" si="3"/>
        <v>89</v>
      </c>
      <c r="M23" s="28">
        <v>39</v>
      </c>
      <c r="N23" s="36">
        <v>50</v>
      </c>
      <c r="O23" s="89">
        <f t="shared" si="4"/>
        <v>0</v>
      </c>
      <c r="P23" s="86">
        <f t="shared" si="4"/>
        <v>1</v>
      </c>
      <c r="Q23" s="101">
        <f t="shared" si="5"/>
        <v>388</v>
      </c>
    </row>
    <row r="24" spans="1:19" ht="24.95" customHeight="1">
      <c r="A24" s="1" t="s">
        <v>21</v>
      </c>
      <c r="B24" s="27">
        <f t="shared" si="0"/>
        <v>326</v>
      </c>
      <c r="C24" s="28">
        <v>175</v>
      </c>
      <c r="D24" s="28">
        <v>151</v>
      </c>
      <c r="E24" s="44">
        <f t="shared" si="1"/>
        <v>101</v>
      </c>
      <c r="F24" s="28">
        <v>41</v>
      </c>
      <c r="G24" s="36">
        <v>60</v>
      </c>
      <c r="H24" s="61" t="s">
        <v>21</v>
      </c>
      <c r="I24" s="27">
        <f t="shared" si="2"/>
        <v>333</v>
      </c>
      <c r="J24" s="28">
        <v>176</v>
      </c>
      <c r="K24" s="28">
        <v>157</v>
      </c>
      <c r="L24" s="44">
        <f t="shared" si="3"/>
        <v>100</v>
      </c>
      <c r="M24" s="28">
        <v>41</v>
      </c>
      <c r="N24" s="36">
        <v>59</v>
      </c>
      <c r="O24" s="89">
        <f t="shared" si="4"/>
        <v>1</v>
      </c>
      <c r="P24" s="86">
        <f t="shared" si="4"/>
        <v>6</v>
      </c>
      <c r="Q24" s="101">
        <f t="shared" si="5"/>
        <v>433</v>
      </c>
    </row>
    <row r="25" spans="1:19" ht="24.95" customHeight="1">
      <c r="A25" s="1" t="s">
        <v>22</v>
      </c>
      <c r="B25" s="27">
        <f t="shared" si="0"/>
        <v>909</v>
      </c>
      <c r="C25" s="28">
        <v>556</v>
      </c>
      <c r="D25" s="28">
        <v>353</v>
      </c>
      <c r="E25" s="44">
        <f t="shared" si="1"/>
        <v>228</v>
      </c>
      <c r="F25" s="28">
        <v>103</v>
      </c>
      <c r="G25" s="36">
        <v>125</v>
      </c>
      <c r="H25" s="61" t="s">
        <v>22</v>
      </c>
      <c r="I25" s="27">
        <f t="shared" si="2"/>
        <v>909</v>
      </c>
      <c r="J25" s="28">
        <v>554</v>
      </c>
      <c r="K25" s="28">
        <v>355</v>
      </c>
      <c r="L25" s="44">
        <f t="shared" si="3"/>
        <v>227</v>
      </c>
      <c r="M25" s="28">
        <v>101</v>
      </c>
      <c r="N25" s="36">
        <v>126</v>
      </c>
      <c r="O25" s="89">
        <f t="shared" si="4"/>
        <v>-2</v>
      </c>
      <c r="P25" s="86">
        <f t="shared" si="4"/>
        <v>2</v>
      </c>
      <c r="Q25" s="101">
        <f t="shared" si="5"/>
        <v>1136</v>
      </c>
    </row>
    <row r="26" spans="1:19" ht="24.95" customHeight="1">
      <c r="A26" s="1" t="s">
        <v>23</v>
      </c>
      <c r="B26" s="27">
        <f t="shared" si="0"/>
        <v>730</v>
      </c>
      <c r="C26" s="28">
        <v>379</v>
      </c>
      <c r="D26" s="28">
        <v>351</v>
      </c>
      <c r="E26" s="44">
        <f t="shared" si="1"/>
        <v>189</v>
      </c>
      <c r="F26" s="28">
        <v>85</v>
      </c>
      <c r="G26" s="36">
        <v>104</v>
      </c>
      <c r="H26" s="61" t="s">
        <v>23</v>
      </c>
      <c r="I26" s="27">
        <f t="shared" si="2"/>
        <v>729</v>
      </c>
      <c r="J26" s="28">
        <v>377</v>
      </c>
      <c r="K26" s="28">
        <v>352</v>
      </c>
      <c r="L26" s="44">
        <f t="shared" si="3"/>
        <v>192</v>
      </c>
      <c r="M26" s="28">
        <v>86</v>
      </c>
      <c r="N26" s="36">
        <v>106</v>
      </c>
      <c r="O26" s="89">
        <f t="shared" si="4"/>
        <v>-2</v>
      </c>
      <c r="P26" s="86">
        <f t="shared" si="4"/>
        <v>1</v>
      </c>
      <c r="Q26" s="101">
        <f t="shared" si="5"/>
        <v>921</v>
      </c>
    </row>
    <row r="27" spans="1:19" ht="24.95" customHeight="1">
      <c r="A27" s="1" t="s">
        <v>24</v>
      </c>
      <c r="B27" s="27">
        <f t="shared" si="0"/>
        <v>207</v>
      </c>
      <c r="C27" s="28">
        <v>77</v>
      </c>
      <c r="D27" s="28">
        <v>130</v>
      </c>
      <c r="E27" s="44">
        <f t="shared" si="1"/>
        <v>86</v>
      </c>
      <c r="F27" s="28">
        <v>34</v>
      </c>
      <c r="G27" s="36">
        <v>52</v>
      </c>
      <c r="H27" s="61" t="s">
        <v>24</v>
      </c>
      <c r="I27" s="27">
        <f t="shared" si="2"/>
        <v>207</v>
      </c>
      <c r="J27" s="28">
        <v>78</v>
      </c>
      <c r="K27" s="28">
        <v>129</v>
      </c>
      <c r="L27" s="44">
        <f t="shared" si="3"/>
        <v>84</v>
      </c>
      <c r="M27" s="28">
        <v>32</v>
      </c>
      <c r="N27" s="36">
        <v>52</v>
      </c>
      <c r="O27" s="89">
        <f t="shared" si="4"/>
        <v>1</v>
      </c>
      <c r="P27" s="86">
        <f t="shared" si="4"/>
        <v>-1</v>
      </c>
      <c r="Q27" s="101">
        <f t="shared" si="5"/>
        <v>291</v>
      </c>
    </row>
    <row r="28" spans="1:19" ht="24.95" customHeight="1">
      <c r="A28" s="1" t="s">
        <v>25</v>
      </c>
      <c r="B28" s="27">
        <f t="shared" si="0"/>
        <v>266</v>
      </c>
      <c r="C28" s="28">
        <v>93</v>
      </c>
      <c r="D28" s="28">
        <v>173</v>
      </c>
      <c r="E28" s="44">
        <f t="shared" si="1"/>
        <v>104</v>
      </c>
      <c r="F28" s="28">
        <v>40</v>
      </c>
      <c r="G28" s="36">
        <v>64</v>
      </c>
      <c r="H28" s="61" t="s">
        <v>25</v>
      </c>
      <c r="I28" s="27">
        <f t="shared" si="2"/>
        <v>273</v>
      </c>
      <c r="J28" s="28">
        <v>98</v>
      </c>
      <c r="K28" s="28">
        <v>175</v>
      </c>
      <c r="L28" s="44">
        <f t="shared" si="3"/>
        <v>101</v>
      </c>
      <c r="M28" s="28">
        <v>40</v>
      </c>
      <c r="N28" s="36">
        <v>61</v>
      </c>
      <c r="O28" s="89">
        <f t="shared" si="4"/>
        <v>5</v>
      </c>
      <c r="P28" s="86">
        <f t="shared" si="4"/>
        <v>2</v>
      </c>
      <c r="Q28" s="101">
        <f t="shared" si="5"/>
        <v>374</v>
      </c>
    </row>
    <row r="29" spans="1:19" ht="24.95" customHeight="1">
      <c r="A29" s="1" t="s">
        <v>67</v>
      </c>
      <c r="B29" s="27">
        <f t="shared" si="0"/>
        <v>147</v>
      </c>
      <c r="C29" s="28">
        <v>64</v>
      </c>
      <c r="D29" s="28">
        <v>83</v>
      </c>
      <c r="E29" s="44">
        <f t="shared" si="1"/>
        <v>118</v>
      </c>
      <c r="F29" s="28">
        <v>52</v>
      </c>
      <c r="G29" s="36">
        <v>66</v>
      </c>
      <c r="H29" s="61" t="s">
        <v>67</v>
      </c>
      <c r="I29" s="27">
        <f t="shared" si="2"/>
        <v>150</v>
      </c>
      <c r="J29" s="28">
        <v>65</v>
      </c>
      <c r="K29" s="28">
        <v>85</v>
      </c>
      <c r="L29" s="44">
        <f t="shared" si="3"/>
        <v>119</v>
      </c>
      <c r="M29" s="28">
        <v>52</v>
      </c>
      <c r="N29" s="36">
        <v>67</v>
      </c>
      <c r="O29" s="89">
        <f t="shared" si="4"/>
        <v>1</v>
      </c>
      <c r="P29" s="86">
        <f t="shared" si="4"/>
        <v>2</v>
      </c>
      <c r="Q29" s="101">
        <f t="shared" si="5"/>
        <v>269</v>
      </c>
    </row>
    <row r="30" spans="1:19" ht="27" customHeight="1">
      <c r="A30" s="1" t="s">
        <v>118</v>
      </c>
      <c r="B30" s="27">
        <f t="shared" si="0"/>
        <v>481</v>
      </c>
      <c r="C30" s="28">
        <v>221</v>
      </c>
      <c r="D30" s="28">
        <v>260</v>
      </c>
      <c r="E30" s="44">
        <f t="shared" si="1"/>
        <v>136</v>
      </c>
      <c r="F30" s="28">
        <v>54</v>
      </c>
      <c r="G30" s="36">
        <v>82</v>
      </c>
      <c r="H30" s="62" t="s">
        <v>114</v>
      </c>
      <c r="I30" s="27">
        <f t="shared" si="2"/>
        <v>478</v>
      </c>
      <c r="J30" s="28">
        <v>216</v>
      </c>
      <c r="K30" s="28">
        <v>262</v>
      </c>
      <c r="L30" s="44">
        <f t="shared" si="3"/>
        <v>136</v>
      </c>
      <c r="M30" s="28">
        <v>54</v>
      </c>
      <c r="N30" s="36">
        <v>82</v>
      </c>
      <c r="O30" s="89">
        <f t="shared" si="4"/>
        <v>-5</v>
      </c>
      <c r="P30" s="86">
        <f t="shared" si="4"/>
        <v>2</v>
      </c>
      <c r="Q30" s="101">
        <f t="shared" si="5"/>
        <v>614</v>
      </c>
    </row>
    <row r="31" spans="1:19" ht="27" customHeight="1">
      <c r="A31" s="1" t="s">
        <v>119</v>
      </c>
      <c r="B31" s="27">
        <f t="shared" si="0"/>
        <v>719</v>
      </c>
      <c r="C31" s="28">
        <v>427</v>
      </c>
      <c r="D31" s="28">
        <v>292</v>
      </c>
      <c r="E31" s="44">
        <f t="shared" si="1"/>
        <v>152</v>
      </c>
      <c r="F31" s="28">
        <v>71</v>
      </c>
      <c r="G31" s="36">
        <v>81</v>
      </c>
      <c r="H31" s="62" t="s">
        <v>115</v>
      </c>
      <c r="I31" s="27">
        <f t="shared" si="2"/>
        <v>721</v>
      </c>
      <c r="J31" s="28">
        <v>431</v>
      </c>
      <c r="K31" s="28">
        <v>290</v>
      </c>
      <c r="L31" s="44">
        <f t="shared" si="3"/>
        <v>149</v>
      </c>
      <c r="M31" s="28">
        <v>70</v>
      </c>
      <c r="N31" s="36">
        <v>79</v>
      </c>
      <c r="O31" s="89">
        <f t="shared" si="4"/>
        <v>4</v>
      </c>
      <c r="P31" s="86">
        <f t="shared" si="4"/>
        <v>-2</v>
      </c>
      <c r="Q31" s="101">
        <f t="shared" si="5"/>
        <v>870</v>
      </c>
    </row>
    <row r="32" spans="1:19" ht="27" customHeight="1">
      <c r="A32" s="1" t="s">
        <v>142</v>
      </c>
      <c r="B32" s="27">
        <f t="shared" si="0"/>
        <v>438</v>
      </c>
      <c r="C32" s="28">
        <v>128</v>
      </c>
      <c r="D32" s="28">
        <v>310</v>
      </c>
      <c r="E32" s="44">
        <f t="shared" si="1"/>
        <v>200</v>
      </c>
      <c r="F32" s="28">
        <v>79</v>
      </c>
      <c r="G32" s="36">
        <v>121</v>
      </c>
      <c r="H32" s="62" t="s">
        <v>142</v>
      </c>
      <c r="I32" s="27">
        <f t="shared" si="2"/>
        <v>439</v>
      </c>
      <c r="J32" s="28">
        <v>128</v>
      </c>
      <c r="K32" s="28">
        <v>311</v>
      </c>
      <c r="L32" s="44">
        <f t="shared" si="3"/>
        <v>197</v>
      </c>
      <c r="M32" s="28">
        <v>78</v>
      </c>
      <c r="N32" s="36">
        <v>119</v>
      </c>
      <c r="O32" s="89">
        <f t="shared" si="4"/>
        <v>0</v>
      </c>
      <c r="P32" s="86">
        <f t="shared" si="4"/>
        <v>1</v>
      </c>
      <c r="Q32" s="101">
        <f t="shared" si="5"/>
        <v>636</v>
      </c>
    </row>
    <row r="33" spans="1:17" ht="27" customHeight="1">
      <c r="A33" s="28" t="s">
        <v>146</v>
      </c>
      <c r="B33" s="27">
        <f t="shared" si="0"/>
        <v>192</v>
      </c>
      <c r="C33" s="28">
        <v>65</v>
      </c>
      <c r="D33" s="28">
        <v>127</v>
      </c>
      <c r="E33" s="44">
        <f t="shared" si="1"/>
        <v>58</v>
      </c>
      <c r="F33" s="28">
        <v>22</v>
      </c>
      <c r="G33" s="36">
        <v>36</v>
      </c>
      <c r="H33" s="62" t="s">
        <v>146</v>
      </c>
      <c r="I33" s="27">
        <f t="shared" si="2"/>
        <v>190</v>
      </c>
      <c r="J33" s="28">
        <v>65</v>
      </c>
      <c r="K33" s="28">
        <v>125</v>
      </c>
      <c r="L33" s="44">
        <f t="shared" si="3"/>
        <v>58</v>
      </c>
      <c r="M33" s="28">
        <v>22</v>
      </c>
      <c r="N33" s="36">
        <v>36</v>
      </c>
      <c r="O33" s="89">
        <f t="shared" si="4"/>
        <v>0</v>
      </c>
      <c r="P33" s="86">
        <f t="shared" si="4"/>
        <v>-2</v>
      </c>
      <c r="Q33" s="101">
        <f t="shared" si="5"/>
        <v>248</v>
      </c>
    </row>
    <row r="34" spans="1:17" ht="27" customHeight="1" thickBot="1">
      <c r="A34" s="28" t="s">
        <v>206</v>
      </c>
      <c r="B34" s="64">
        <f t="shared" si="0"/>
        <v>102</v>
      </c>
      <c r="C34" s="38">
        <v>30</v>
      </c>
      <c r="D34" s="38">
        <v>72</v>
      </c>
      <c r="E34" s="103">
        <f t="shared" si="1"/>
        <v>48</v>
      </c>
      <c r="F34" s="114">
        <v>17</v>
      </c>
      <c r="G34" s="116">
        <v>31</v>
      </c>
      <c r="H34" s="117" t="s">
        <v>206</v>
      </c>
      <c r="I34" s="64">
        <f t="shared" si="2"/>
        <v>113</v>
      </c>
      <c r="J34" s="38">
        <v>31</v>
      </c>
      <c r="K34" s="38">
        <v>82</v>
      </c>
      <c r="L34" s="103">
        <f t="shared" si="3"/>
        <v>49</v>
      </c>
      <c r="M34" s="114">
        <v>17</v>
      </c>
      <c r="N34" s="116">
        <v>32</v>
      </c>
      <c r="O34" s="89">
        <f t="shared" si="4"/>
        <v>1</v>
      </c>
      <c r="P34" s="86">
        <f t="shared" si="4"/>
        <v>10</v>
      </c>
      <c r="Q34" s="101">
        <f t="shared" si="5"/>
        <v>162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800-000000000000}">
  <dimension ref="A1:S35"/>
  <sheetViews>
    <sheetView workbookViewId="0">
      <selection activeCell="M13" sqref="M13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172" t="s">
        <v>224</v>
      </c>
      <c r="C3" s="201"/>
      <c r="D3" s="201"/>
      <c r="E3" s="201"/>
      <c r="F3" s="201"/>
      <c r="G3" s="202"/>
      <c r="H3" s="187" t="s">
        <v>27</v>
      </c>
      <c r="I3" s="191" t="s">
        <v>225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40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 t="shared" ref="B5:B34" si="0">SUM(C5:D5)</f>
        <v>51313</v>
      </c>
      <c r="C5" s="44">
        <f>SUM(C6:C34)</f>
        <v>37241</v>
      </c>
      <c r="D5" s="44">
        <f>SUM(D6:D34)</f>
        <v>14072</v>
      </c>
      <c r="E5" s="44">
        <f t="shared" ref="E5:E34" si="1">SUM(F5:G5)</f>
        <v>14205</v>
      </c>
      <c r="F5" s="44">
        <f>SUM(F6:F34)</f>
        <v>7315</v>
      </c>
      <c r="G5" s="45">
        <f>SUM(G6:G34)</f>
        <v>6890</v>
      </c>
      <c r="H5" s="59" t="s">
        <v>26</v>
      </c>
      <c r="I5" s="27">
        <f t="shared" ref="I5:I34" si="2">SUM(J5:K5)</f>
        <v>51635</v>
      </c>
      <c r="J5" s="44">
        <f>SUM(J6:J34)</f>
        <v>37444</v>
      </c>
      <c r="K5" s="44">
        <f>SUM(K6:K34)</f>
        <v>14191</v>
      </c>
      <c r="L5" s="44">
        <f t="shared" ref="L5:L34" si="3">SUM(M5:N5)</f>
        <v>14247</v>
      </c>
      <c r="M5" s="44">
        <f>SUM(M6:M34)</f>
        <v>7327</v>
      </c>
      <c r="N5" s="45">
        <f>SUM(N6:N34)</f>
        <v>6920</v>
      </c>
      <c r="O5" s="33">
        <f t="shared" ref="O5:O34" si="4">J5-C5</f>
        <v>203</v>
      </c>
      <c r="P5" s="25">
        <f t="shared" ref="P5:P34" si="5">K5-D5</f>
        <v>119</v>
      </c>
      <c r="Q5" s="100">
        <f>I5+L5</f>
        <v>65882</v>
      </c>
      <c r="R5" s="67"/>
      <c r="S5" s="67"/>
    </row>
    <row r="6" spans="1:19" ht="24.95" customHeight="1">
      <c r="A6" s="1" t="s">
        <v>3</v>
      </c>
      <c r="B6" s="27">
        <f t="shared" si="0"/>
        <v>2947</v>
      </c>
      <c r="C6" s="28">
        <v>1741</v>
      </c>
      <c r="D6" s="28">
        <v>1206</v>
      </c>
      <c r="E6" s="44">
        <f t="shared" si="1"/>
        <v>694</v>
      </c>
      <c r="F6" s="28">
        <v>319</v>
      </c>
      <c r="G6" s="36">
        <v>375</v>
      </c>
      <c r="H6" s="61" t="s">
        <v>3</v>
      </c>
      <c r="I6" s="27">
        <f t="shared" si="2"/>
        <v>2998</v>
      </c>
      <c r="J6" s="28">
        <v>1777</v>
      </c>
      <c r="K6" s="28">
        <v>1221</v>
      </c>
      <c r="L6" s="44">
        <f t="shared" si="3"/>
        <v>700</v>
      </c>
      <c r="M6" s="28">
        <v>320</v>
      </c>
      <c r="N6" s="36">
        <v>380</v>
      </c>
      <c r="O6" s="89">
        <f t="shared" si="4"/>
        <v>36</v>
      </c>
      <c r="P6" s="86">
        <f t="shared" si="5"/>
        <v>15</v>
      </c>
      <c r="Q6" s="101">
        <f>I6+L6</f>
        <v>3698</v>
      </c>
    </row>
    <row r="7" spans="1:19" ht="24.95" customHeight="1">
      <c r="A7" s="1" t="s">
        <v>4</v>
      </c>
      <c r="B7" s="27">
        <f t="shared" si="0"/>
        <v>3253</v>
      </c>
      <c r="C7" s="28">
        <v>2516</v>
      </c>
      <c r="D7" s="28">
        <v>737</v>
      </c>
      <c r="E7" s="44">
        <f t="shared" si="1"/>
        <v>1286</v>
      </c>
      <c r="F7" s="28">
        <v>681</v>
      </c>
      <c r="G7" s="36">
        <v>605</v>
      </c>
      <c r="H7" s="61" t="s">
        <v>4</v>
      </c>
      <c r="I7" s="27">
        <f t="shared" si="2"/>
        <v>3327</v>
      </c>
      <c r="J7" s="28">
        <v>2574</v>
      </c>
      <c r="K7" s="28">
        <v>753</v>
      </c>
      <c r="L7" s="44">
        <f t="shared" si="3"/>
        <v>1287</v>
      </c>
      <c r="M7" s="28">
        <v>682</v>
      </c>
      <c r="N7" s="36">
        <v>605</v>
      </c>
      <c r="O7" s="89">
        <f t="shared" si="4"/>
        <v>58</v>
      </c>
      <c r="P7" s="86">
        <f t="shared" si="5"/>
        <v>16</v>
      </c>
      <c r="Q7" s="101">
        <f t="shared" ref="Q7:Q34" si="6">I7+L7</f>
        <v>4614</v>
      </c>
    </row>
    <row r="8" spans="1:19" ht="24.95" customHeight="1">
      <c r="A8" s="1" t="s">
        <v>5</v>
      </c>
      <c r="B8" s="27">
        <f t="shared" si="0"/>
        <v>10318</v>
      </c>
      <c r="C8" s="28">
        <v>6649</v>
      </c>
      <c r="D8" s="28">
        <v>3669</v>
      </c>
      <c r="E8" s="44">
        <f t="shared" si="1"/>
        <v>5602</v>
      </c>
      <c r="F8" s="28">
        <v>2840</v>
      </c>
      <c r="G8" s="36">
        <v>2762</v>
      </c>
      <c r="H8" s="61" t="s">
        <v>5</v>
      </c>
      <c r="I8" s="27">
        <f t="shared" si="2"/>
        <v>10369</v>
      </c>
      <c r="J8" s="28">
        <v>6682</v>
      </c>
      <c r="K8" s="28">
        <v>3687</v>
      </c>
      <c r="L8" s="44">
        <f t="shared" si="3"/>
        <v>5625</v>
      </c>
      <c r="M8" s="28">
        <v>2847</v>
      </c>
      <c r="N8" s="36">
        <v>2778</v>
      </c>
      <c r="O8" s="89">
        <f t="shared" si="4"/>
        <v>33</v>
      </c>
      <c r="P8" s="86">
        <f t="shared" si="5"/>
        <v>18</v>
      </c>
      <c r="Q8" s="101">
        <f t="shared" si="6"/>
        <v>15994</v>
      </c>
    </row>
    <row r="9" spans="1:19" ht="24.95" customHeight="1">
      <c r="A9" s="1" t="s">
        <v>61</v>
      </c>
      <c r="B9" s="27">
        <f t="shared" si="0"/>
        <v>4774</v>
      </c>
      <c r="C9" s="28">
        <v>3239</v>
      </c>
      <c r="D9" s="28">
        <v>1535</v>
      </c>
      <c r="E9" s="44">
        <f t="shared" si="1"/>
        <v>1901</v>
      </c>
      <c r="F9" s="28">
        <v>970</v>
      </c>
      <c r="G9" s="36">
        <v>931</v>
      </c>
      <c r="H9" s="61" t="s">
        <v>61</v>
      </c>
      <c r="I9" s="27">
        <f t="shared" si="2"/>
        <v>4792</v>
      </c>
      <c r="J9" s="28">
        <v>3248</v>
      </c>
      <c r="K9" s="28">
        <v>1544</v>
      </c>
      <c r="L9" s="44">
        <f t="shared" si="3"/>
        <v>1898</v>
      </c>
      <c r="M9" s="28">
        <v>966</v>
      </c>
      <c r="N9" s="36">
        <v>932</v>
      </c>
      <c r="O9" s="89">
        <f t="shared" si="4"/>
        <v>9</v>
      </c>
      <c r="P9" s="86">
        <f t="shared" si="5"/>
        <v>9</v>
      </c>
      <c r="Q9" s="101">
        <f t="shared" si="6"/>
        <v>6690</v>
      </c>
    </row>
    <row r="10" spans="1:19" ht="24.95" customHeight="1">
      <c r="A10" s="1" t="s">
        <v>6</v>
      </c>
      <c r="B10" s="27">
        <f t="shared" si="0"/>
        <v>141</v>
      </c>
      <c r="C10" s="28">
        <v>83</v>
      </c>
      <c r="D10" s="28">
        <v>58</v>
      </c>
      <c r="E10" s="44">
        <f t="shared" si="1"/>
        <v>64</v>
      </c>
      <c r="F10" s="28">
        <v>32</v>
      </c>
      <c r="G10" s="36">
        <v>32</v>
      </c>
      <c r="H10" s="61" t="s">
        <v>6</v>
      </c>
      <c r="I10" s="27">
        <f t="shared" si="2"/>
        <v>144</v>
      </c>
      <c r="J10" s="28">
        <v>84</v>
      </c>
      <c r="K10" s="28">
        <v>60</v>
      </c>
      <c r="L10" s="44">
        <f t="shared" si="3"/>
        <v>63</v>
      </c>
      <c r="M10" s="28">
        <v>31</v>
      </c>
      <c r="N10" s="36">
        <v>32</v>
      </c>
      <c r="O10" s="89">
        <f t="shared" si="4"/>
        <v>1</v>
      </c>
      <c r="P10" s="86">
        <f t="shared" si="5"/>
        <v>2</v>
      </c>
      <c r="Q10" s="101">
        <f t="shared" si="6"/>
        <v>207</v>
      </c>
    </row>
    <row r="11" spans="1:19" ht="24.95" customHeight="1">
      <c r="A11" s="1" t="s">
        <v>7</v>
      </c>
      <c r="B11" s="27">
        <f t="shared" si="0"/>
        <v>720</v>
      </c>
      <c r="C11" s="28">
        <v>559</v>
      </c>
      <c r="D11" s="28">
        <v>161</v>
      </c>
      <c r="E11" s="44">
        <f t="shared" si="1"/>
        <v>71</v>
      </c>
      <c r="F11" s="28">
        <v>34</v>
      </c>
      <c r="G11" s="36">
        <v>37</v>
      </c>
      <c r="H11" s="61" t="s">
        <v>7</v>
      </c>
      <c r="I11" s="27">
        <f t="shared" si="2"/>
        <v>736</v>
      </c>
      <c r="J11" s="28">
        <v>564</v>
      </c>
      <c r="K11" s="28">
        <v>172</v>
      </c>
      <c r="L11" s="44">
        <f t="shared" si="3"/>
        <v>81</v>
      </c>
      <c r="M11" s="28">
        <v>38</v>
      </c>
      <c r="N11" s="36">
        <v>43</v>
      </c>
      <c r="O11" s="89">
        <f t="shared" si="4"/>
        <v>5</v>
      </c>
      <c r="P11" s="86">
        <f t="shared" si="5"/>
        <v>11</v>
      </c>
      <c r="Q11" s="101">
        <f t="shared" si="6"/>
        <v>817</v>
      </c>
    </row>
    <row r="12" spans="1:19" ht="24.95" customHeight="1">
      <c r="A12" s="1" t="s">
        <v>8</v>
      </c>
      <c r="B12" s="27">
        <f t="shared" si="0"/>
        <v>3058</v>
      </c>
      <c r="C12" s="28">
        <v>2793</v>
      </c>
      <c r="D12" s="28">
        <v>265</v>
      </c>
      <c r="E12" s="44">
        <f t="shared" si="1"/>
        <v>274</v>
      </c>
      <c r="F12" s="28">
        <v>179</v>
      </c>
      <c r="G12" s="36">
        <v>95</v>
      </c>
      <c r="H12" s="61" t="s">
        <v>8</v>
      </c>
      <c r="I12" s="27">
        <f t="shared" si="2"/>
        <v>3080</v>
      </c>
      <c r="J12" s="28">
        <v>2810</v>
      </c>
      <c r="K12" s="28">
        <v>270</v>
      </c>
      <c r="L12" s="44">
        <f t="shared" si="3"/>
        <v>271</v>
      </c>
      <c r="M12" s="28">
        <v>175</v>
      </c>
      <c r="N12" s="36">
        <v>96</v>
      </c>
      <c r="O12" s="89">
        <f t="shared" si="4"/>
        <v>17</v>
      </c>
      <c r="P12" s="86">
        <f t="shared" si="5"/>
        <v>5</v>
      </c>
      <c r="Q12" s="101">
        <f t="shared" si="6"/>
        <v>3351</v>
      </c>
    </row>
    <row r="13" spans="1:19" ht="24.95" customHeight="1">
      <c r="A13" s="1" t="s">
        <v>9</v>
      </c>
      <c r="B13" s="27">
        <f t="shared" si="0"/>
        <v>1738</v>
      </c>
      <c r="C13" s="28">
        <v>1406</v>
      </c>
      <c r="D13" s="28">
        <v>332</v>
      </c>
      <c r="E13" s="44">
        <f t="shared" si="1"/>
        <v>352</v>
      </c>
      <c r="F13" s="28">
        <v>203</v>
      </c>
      <c r="G13" s="36">
        <v>149</v>
      </c>
      <c r="H13" s="61" t="s">
        <v>9</v>
      </c>
      <c r="I13" s="27">
        <f t="shared" si="2"/>
        <v>1764</v>
      </c>
      <c r="J13" s="28">
        <v>1430</v>
      </c>
      <c r="K13" s="28">
        <v>334</v>
      </c>
      <c r="L13" s="44">
        <f t="shared" si="3"/>
        <v>349</v>
      </c>
      <c r="M13" s="28">
        <v>203</v>
      </c>
      <c r="N13" s="36">
        <v>146</v>
      </c>
      <c r="O13" s="89">
        <f t="shared" si="4"/>
        <v>24</v>
      </c>
      <c r="P13" s="86">
        <f t="shared" si="5"/>
        <v>2</v>
      </c>
      <c r="Q13" s="101">
        <f t="shared" si="6"/>
        <v>2113</v>
      </c>
    </row>
    <row r="14" spans="1:19" ht="24.95" customHeight="1">
      <c r="A14" s="1" t="s">
        <v>10</v>
      </c>
      <c r="B14" s="27">
        <f t="shared" si="0"/>
        <v>1683</v>
      </c>
      <c r="C14" s="28">
        <v>1454</v>
      </c>
      <c r="D14" s="28">
        <v>229</v>
      </c>
      <c r="E14" s="44">
        <f t="shared" si="1"/>
        <v>132</v>
      </c>
      <c r="F14" s="28">
        <v>83</v>
      </c>
      <c r="G14" s="36">
        <v>49</v>
      </c>
      <c r="H14" s="61" t="s">
        <v>10</v>
      </c>
      <c r="I14" s="27">
        <f t="shared" si="2"/>
        <v>1695</v>
      </c>
      <c r="J14" s="28">
        <v>1462</v>
      </c>
      <c r="K14" s="28">
        <v>233</v>
      </c>
      <c r="L14" s="44">
        <f t="shared" si="3"/>
        <v>129</v>
      </c>
      <c r="M14" s="28">
        <v>82</v>
      </c>
      <c r="N14" s="36">
        <v>47</v>
      </c>
      <c r="O14" s="89">
        <f t="shared" si="4"/>
        <v>8</v>
      </c>
      <c r="P14" s="86">
        <f t="shared" si="5"/>
        <v>4</v>
      </c>
      <c r="Q14" s="101">
        <f t="shared" si="6"/>
        <v>1824</v>
      </c>
    </row>
    <row r="15" spans="1:19" ht="24.95" customHeight="1">
      <c r="A15" s="1" t="s">
        <v>11</v>
      </c>
      <c r="B15" s="27">
        <f t="shared" si="0"/>
        <v>5165</v>
      </c>
      <c r="C15" s="28">
        <v>4348</v>
      </c>
      <c r="D15" s="28">
        <v>817</v>
      </c>
      <c r="E15" s="44">
        <f t="shared" si="1"/>
        <v>391</v>
      </c>
      <c r="F15" s="28">
        <v>253</v>
      </c>
      <c r="G15" s="36">
        <v>138</v>
      </c>
      <c r="H15" s="61" t="s">
        <v>11</v>
      </c>
      <c r="I15" s="27">
        <f t="shared" si="2"/>
        <v>5159</v>
      </c>
      <c r="J15" s="28">
        <v>4345</v>
      </c>
      <c r="K15" s="28">
        <v>814</v>
      </c>
      <c r="L15" s="44">
        <f t="shared" si="3"/>
        <v>393</v>
      </c>
      <c r="M15" s="28">
        <v>253</v>
      </c>
      <c r="N15" s="36">
        <v>140</v>
      </c>
      <c r="O15" s="89">
        <f t="shared" si="4"/>
        <v>-3</v>
      </c>
      <c r="P15" s="86">
        <f t="shared" si="5"/>
        <v>-3</v>
      </c>
      <c r="Q15" s="101">
        <f t="shared" si="6"/>
        <v>5552</v>
      </c>
    </row>
    <row r="16" spans="1:19" ht="24.95" customHeight="1">
      <c r="A16" s="1" t="s">
        <v>12</v>
      </c>
      <c r="B16" s="27">
        <f t="shared" si="0"/>
        <v>4910</v>
      </c>
      <c r="C16" s="28">
        <v>4237</v>
      </c>
      <c r="D16" s="28">
        <v>673</v>
      </c>
      <c r="E16" s="44">
        <f t="shared" si="1"/>
        <v>574</v>
      </c>
      <c r="F16" s="28">
        <v>366</v>
      </c>
      <c r="G16" s="36">
        <v>208</v>
      </c>
      <c r="H16" s="61" t="s">
        <v>12</v>
      </c>
      <c r="I16" s="27">
        <f t="shared" si="2"/>
        <v>4912</v>
      </c>
      <c r="J16" s="28">
        <v>4247</v>
      </c>
      <c r="K16" s="28">
        <v>665</v>
      </c>
      <c r="L16" s="44">
        <f t="shared" si="3"/>
        <v>572</v>
      </c>
      <c r="M16" s="28">
        <v>362</v>
      </c>
      <c r="N16" s="36">
        <v>210</v>
      </c>
      <c r="O16" s="89">
        <f t="shared" si="4"/>
        <v>10</v>
      </c>
      <c r="P16" s="86">
        <f t="shared" si="5"/>
        <v>-8</v>
      </c>
      <c r="Q16" s="101">
        <f t="shared" si="6"/>
        <v>5484</v>
      </c>
    </row>
    <row r="17" spans="1:19" ht="24.95" customHeight="1">
      <c r="A17" s="1" t="s">
        <v>13</v>
      </c>
      <c r="B17" s="27">
        <f t="shared" si="0"/>
        <v>2701</v>
      </c>
      <c r="C17" s="28">
        <v>2417</v>
      </c>
      <c r="D17" s="28">
        <v>284</v>
      </c>
      <c r="E17" s="44">
        <f t="shared" si="1"/>
        <v>119</v>
      </c>
      <c r="F17" s="28">
        <v>93</v>
      </c>
      <c r="G17" s="36">
        <v>26</v>
      </c>
      <c r="H17" s="61" t="s">
        <v>13</v>
      </c>
      <c r="I17" s="27">
        <f t="shared" si="2"/>
        <v>2726</v>
      </c>
      <c r="J17" s="28">
        <v>2435</v>
      </c>
      <c r="K17" s="28">
        <v>291</v>
      </c>
      <c r="L17" s="44">
        <f t="shared" si="3"/>
        <v>122</v>
      </c>
      <c r="M17" s="28">
        <v>95</v>
      </c>
      <c r="N17" s="36">
        <v>27</v>
      </c>
      <c r="O17" s="89">
        <f t="shared" si="4"/>
        <v>18</v>
      </c>
      <c r="P17" s="86">
        <f t="shared" si="5"/>
        <v>7</v>
      </c>
      <c r="Q17" s="101">
        <f t="shared" si="6"/>
        <v>2848</v>
      </c>
    </row>
    <row r="18" spans="1:19" ht="24.95" customHeight="1">
      <c r="A18" s="1" t="s">
        <v>116</v>
      </c>
      <c r="B18" s="27">
        <f t="shared" si="0"/>
        <v>184</v>
      </c>
      <c r="C18" s="28">
        <v>72</v>
      </c>
      <c r="D18" s="28">
        <v>112</v>
      </c>
      <c r="E18" s="44">
        <f t="shared" si="1"/>
        <v>99</v>
      </c>
      <c r="F18" s="28">
        <v>44</v>
      </c>
      <c r="G18" s="36">
        <v>55</v>
      </c>
      <c r="H18" s="61" t="s">
        <v>116</v>
      </c>
      <c r="I18" s="27">
        <f t="shared" si="2"/>
        <v>184</v>
      </c>
      <c r="J18" s="28">
        <v>72</v>
      </c>
      <c r="K18" s="28">
        <v>112</v>
      </c>
      <c r="L18" s="44">
        <f t="shared" si="3"/>
        <v>99</v>
      </c>
      <c r="M18" s="28">
        <v>43</v>
      </c>
      <c r="N18" s="36">
        <v>56</v>
      </c>
      <c r="O18" s="89">
        <f t="shared" si="4"/>
        <v>0</v>
      </c>
      <c r="P18" s="86">
        <f t="shared" si="5"/>
        <v>0</v>
      </c>
      <c r="Q18" s="101">
        <f t="shared" si="6"/>
        <v>283</v>
      </c>
      <c r="R18" s="132"/>
      <c r="S18" s="133"/>
    </row>
    <row r="19" spans="1:19" ht="24.95" customHeight="1">
      <c r="A19" s="1" t="s">
        <v>14</v>
      </c>
      <c r="B19" s="27">
        <f t="shared" si="0"/>
        <v>3006</v>
      </c>
      <c r="C19" s="28">
        <v>2453</v>
      </c>
      <c r="D19" s="28">
        <v>553</v>
      </c>
      <c r="E19" s="44">
        <f t="shared" si="1"/>
        <v>132</v>
      </c>
      <c r="F19" s="28">
        <v>82</v>
      </c>
      <c r="G19" s="36">
        <v>50</v>
      </c>
      <c r="H19" s="61" t="s">
        <v>14</v>
      </c>
      <c r="I19" s="27">
        <f t="shared" si="2"/>
        <v>2986</v>
      </c>
      <c r="J19" s="28">
        <v>2421</v>
      </c>
      <c r="K19" s="28">
        <v>565</v>
      </c>
      <c r="L19" s="44">
        <f t="shared" si="3"/>
        <v>132</v>
      </c>
      <c r="M19" s="28">
        <v>82</v>
      </c>
      <c r="N19" s="36">
        <v>50</v>
      </c>
      <c r="O19" s="89">
        <f t="shared" si="4"/>
        <v>-32</v>
      </c>
      <c r="P19" s="86">
        <f t="shared" si="5"/>
        <v>12</v>
      </c>
      <c r="Q19" s="101">
        <f t="shared" si="6"/>
        <v>3118</v>
      </c>
      <c r="R19" s="134"/>
      <c r="S19" s="135"/>
    </row>
    <row r="20" spans="1:19" ht="24.95" customHeight="1">
      <c r="A20" s="1" t="s">
        <v>17</v>
      </c>
      <c r="B20" s="27">
        <f t="shared" si="0"/>
        <v>1150</v>
      </c>
      <c r="C20" s="28">
        <v>585</v>
      </c>
      <c r="D20" s="28">
        <v>565</v>
      </c>
      <c r="E20" s="44">
        <f t="shared" si="1"/>
        <v>574</v>
      </c>
      <c r="F20" s="28">
        <v>303</v>
      </c>
      <c r="G20" s="36">
        <v>271</v>
      </c>
      <c r="H20" s="61" t="s">
        <v>17</v>
      </c>
      <c r="I20" s="27">
        <f t="shared" si="2"/>
        <v>1159</v>
      </c>
      <c r="J20" s="28">
        <v>590</v>
      </c>
      <c r="K20" s="28">
        <v>569</v>
      </c>
      <c r="L20" s="44">
        <f t="shared" si="3"/>
        <v>581</v>
      </c>
      <c r="M20" s="28">
        <v>304</v>
      </c>
      <c r="N20" s="36">
        <v>277</v>
      </c>
      <c r="O20" s="89">
        <f t="shared" si="4"/>
        <v>5</v>
      </c>
      <c r="P20" s="86">
        <f t="shared" si="5"/>
        <v>4</v>
      </c>
      <c r="Q20" s="101">
        <f t="shared" si="6"/>
        <v>1740</v>
      </c>
      <c r="R20" s="136"/>
      <c r="S20" s="137"/>
    </row>
    <row r="21" spans="1:19" ht="24.95" customHeight="1">
      <c r="A21" s="1" t="s">
        <v>18</v>
      </c>
      <c r="B21" s="27">
        <f t="shared" si="0"/>
        <v>490</v>
      </c>
      <c r="C21" s="28">
        <v>202</v>
      </c>
      <c r="D21" s="28">
        <v>288</v>
      </c>
      <c r="E21" s="44">
        <f t="shared" si="1"/>
        <v>304</v>
      </c>
      <c r="F21" s="28">
        <v>136</v>
      </c>
      <c r="G21" s="36">
        <v>168</v>
      </c>
      <c r="H21" s="61" t="s">
        <v>18</v>
      </c>
      <c r="I21" s="27">
        <f t="shared" si="2"/>
        <v>499</v>
      </c>
      <c r="J21" s="28">
        <v>204</v>
      </c>
      <c r="K21" s="28">
        <v>295</v>
      </c>
      <c r="L21" s="44">
        <f t="shared" si="3"/>
        <v>302</v>
      </c>
      <c r="M21" s="28">
        <v>135</v>
      </c>
      <c r="N21" s="36">
        <v>167</v>
      </c>
      <c r="O21" s="89">
        <f t="shared" si="4"/>
        <v>2</v>
      </c>
      <c r="P21" s="86">
        <f t="shared" si="5"/>
        <v>7</v>
      </c>
      <c r="Q21" s="101">
        <f t="shared" si="6"/>
        <v>801</v>
      </c>
    </row>
    <row r="22" spans="1:19" ht="24.95" customHeight="1">
      <c r="A22" s="1" t="s">
        <v>19</v>
      </c>
      <c r="B22" s="27">
        <f t="shared" si="0"/>
        <v>234</v>
      </c>
      <c r="C22" s="28">
        <v>96</v>
      </c>
      <c r="D22" s="28">
        <v>138</v>
      </c>
      <c r="E22" s="44">
        <f t="shared" si="1"/>
        <v>135</v>
      </c>
      <c r="F22" s="28">
        <v>65</v>
      </c>
      <c r="G22" s="36">
        <v>70</v>
      </c>
      <c r="H22" s="61" t="s">
        <v>19</v>
      </c>
      <c r="I22" s="27">
        <f t="shared" si="2"/>
        <v>235</v>
      </c>
      <c r="J22" s="28">
        <v>95</v>
      </c>
      <c r="K22" s="28">
        <v>140</v>
      </c>
      <c r="L22" s="44">
        <f t="shared" si="3"/>
        <v>136</v>
      </c>
      <c r="M22" s="28">
        <v>67</v>
      </c>
      <c r="N22" s="36">
        <v>69</v>
      </c>
      <c r="O22" s="89">
        <f t="shared" si="4"/>
        <v>-1</v>
      </c>
      <c r="P22" s="86">
        <f t="shared" si="5"/>
        <v>2</v>
      </c>
      <c r="Q22" s="101">
        <f t="shared" si="6"/>
        <v>371</v>
      </c>
    </row>
    <row r="23" spans="1:19" ht="24.95" customHeight="1">
      <c r="A23" s="1" t="s">
        <v>20</v>
      </c>
      <c r="B23" s="27">
        <f t="shared" si="0"/>
        <v>299</v>
      </c>
      <c r="C23" s="28">
        <v>172</v>
      </c>
      <c r="D23" s="28">
        <v>127</v>
      </c>
      <c r="E23" s="44">
        <f t="shared" si="1"/>
        <v>89</v>
      </c>
      <c r="F23" s="28">
        <v>39</v>
      </c>
      <c r="G23" s="36">
        <v>50</v>
      </c>
      <c r="H23" s="61" t="s">
        <v>20</v>
      </c>
      <c r="I23" s="27">
        <f t="shared" si="2"/>
        <v>300</v>
      </c>
      <c r="J23" s="28">
        <v>174</v>
      </c>
      <c r="K23" s="28">
        <v>126</v>
      </c>
      <c r="L23" s="44">
        <f t="shared" si="3"/>
        <v>85</v>
      </c>
      <c r="M23" s="28">
        <v>36</v>
      </c>
      <c r="N23" s="36">
        <v>49</v>
      </c>
      <c r="O23" s="89">
        <f t="shared" si="4"/>
        <v>2</v>
      </c>
      <c r="P23" s="86">
        <f t="shared" si="5"/>
        <v>-1</v>
      </c>
      <c r="Q23" s="101">
        <f t="shared" si="6"/>
        <v>385</v>
      </c>
    </row>
    <row r="24" spans="1:19" ht="24.95" customHeight="1">
      <c r="A24" s="1" t="s">
        <v>21</v>
      </c>
      <c r="B24" s="27">
        <f t="shared" si="0"/>
        <v>333</v>
      </c>
      <c r="C24" s="28">
        <v>176</v>
      </c>
      <c r="D24" s="28">
        <v>157</v>
      </c>
      <c r="E24" s="44">
        <f t="shared" si="1"/>
        <v>100</v>
      </c>
      <c r="F24" s="28">
        <v>41</v>
      </c>
      <c r="G24" s="36">
        <v>59</v>
      </c>
      <c r="H24" s="61" t="s">
        <v>21</v>
      </c>
      <c r="I24" s="27">
        <f t="shared" si="2"/>
        <v>335</v>
      </c>
      <c r="J24" s="28">
        <v>178</v>
      </c>
      <c r="K24" s="28">
        <v>157</v>
      </c>
      <c r="L24" s="44">
        <f t="shared" si="3"/>
        <v>104</v>
      </c>
      <c r="M24" s="28">
        <v>42</v>
      </c>
      <c r="N24" s="36">
        <v>62</v>
      </c>
      <c r="O24" s="89">
        <f t="shared" si="4"/>
        <v>2</v>
      </c>
      <c r="P24" s="86">
        <f t="shared" si="5"/>
        <v>0</v>
      </c>
      <c r="Q24" s="101">
        <f t="shared" si="6"/>
        <v>439</v>
      </c>
    </row>
    <row r="25" spans="1:19" ht="24.95" customHeight="1">
      <c r="A25" s="1" t="s">
        <v>22</v>
      </c>
      <c r="B25" s="27">
        <f t="shared" si="0"/>
        <v>909</v>
      </c>
      <c r="C25" s="28">
        <v>554</v>
      </c>
      <c r="D25" s="28">
        <v>355</v>
      </c>
      <c r="E25" s="44">
        <f t="shared" si="1"/>
        <v>227</v>
      </c>
      <c r="F25" s="28">
        <v>101</v>
      </c>
      <c r="G25" s="36">
        <v>126</v>
      </c>
      <c r="H25" s="61" t="s">
        <v>22</v>
      </c>
      <c r="I25" s="27">
        <f t="shared" si="2"/>
        <v>906</v>
      </c>
      <c r="J25" s="28">
        <v>548</v>
      </c>
      <c r="K25" s="28">
        <v>358</v>
      </c>
      <c r="L25" s="44">
        <f t="shared" si="3"/>
        <v>230</v>
      </c>
      <c r="M25" s="28">
        <v>105</v>
      </c>
      <c r="N25" s="36">
        <v>125</v>
      </c>
      <c r="O25" s="89">
        <f t="shared" si="4"/>
        <v>-6</v>
      </c>
      <c r="P25" s="86">
        <f t="shared" si="5"/>
        <v>3</v>
      </c>
      <c r="Q25" s="101">
        <f t="shared" si="6"/>
        <v>1136</v>
      </c>
    </row>
    <row r="26" spans="1:19" ht="24.95" customHeight="1">
      <c r="A26" s="1" t="s">
        <v>23</v>
      </c>
      <c r="B26" s="27">
        <f t="shared" si="0"/>
        <v>729</v>
      </c>
      <c r="C26" s="28">
        <v>377</v>
      </c>
      <c r="D26" s="28">
        <v>352</v>
      </c>
      <c r="E26" s="44">
        <f t="shared" si="1"/>
        <v>192</v>
      </c>
      <c r="F26" s="28">
        <v>86</v>
      </c>
      <c r="G26" s="36">
        <v>106</v>
      </c>
      <c r="H26" s="61" t="s">
        <v>23</v>
      </c>
      <c r="I26" s="27">
        <f t="shared" si="2"/>
        <v>741</v>
      </c>
      <c r="J26" s="28">
        <v>385</v>
      </c>
      <c r="K26" s="28">
        <v>356</v>
      </c>
      <c r="L26" s="44">
        <f t="shared" si="3"/>
        <v>191</v>
      </c>
      <c r="M26" s="28">
        <v>87</v>
      </c>
      <c r="N26" s="36">
        <v>104</v>
      </c>
      <c r="O26" s="89">
        <f t="shared" si="4"/>
        <v>8</v>
      </c>
      <c r="P26" s="86">
        <f t="shared" si="5"/>
        <v>4</v>
      </c>
      <c r="Q26" s="101">
        <f t="shared" si="6"/>
        <v>932</v>
      </c>
    </row>
    <row r="27" spans="1:19" ht="24.95" customHeight="1">
      <c r="A27" s="1" t="s">
        <v>24</v>
      </c>
      <c r="B27" s="27">
        <f t="shared" si="0"/>
        <v>207</v>
      </c>
      <c r="C27" s="28">
        <v>78</v>
      </c>
      <c r="D27" s="28">
        <v>129</v>
      </c>
      <c r="E27" s="44">
        <f t="shared" si="1"/>
        <v>84</v>
      </c>
      <c r="F27" s="28">
        <v>32</v>
      </c>
      <c r="G27" s="36">
        <v>52</v>
      </c>
      <c r="H27" s="61" t="s">
        <v>24</v>
      </c>
      <c r="I27" s="27">
        <f t="shared" si="2"/>
        <v>210</v>
      </c>
      <c r="J27" s="28">
        <v>77</v>
      </c>
      <c r="K27" s="28">
        <v>133</v>
      </c>
      <c r="L27" s="44">
        <f t="shared" si="3"/>
        <v>89</v>
      </c>
      <c r="M27" s="28">
        <v>36</v>
      </c>
      <c r="N27" s="36">
        <v>53</v>
      </c>
      <c r="O27" s="89">
        <f t="shared" si="4"/>
        <v>-1</v>
      </c>
      <c r="P27" s="86">
        <f t="shared" si="5"/>
        <v>4</v>
      </c>
      <c r="Q27" s="101">
        <f t="shared" si="6"/>
        <v>299</v>
      </c>
    </row>
    <row r="28" spans="1:19" ht="24.95" customHeight="1">
      <c r="A28" s="1" t="s">
        <v>25</v>
      </c>
      <c r="B28" s="27">
        <f t="shared" si="0"/>
        <v>273</v>
      </c>
      <c r="C28" s="28">
        <v>98</v>
      </c>
      <c r="D28" s="28">
        <v>175</v>
      </c>
      <c r="E28" s="44">
        <f t="shared" si="1"/>
        <v>101</v>
      </c>
      <c r="F28" s="28">
        <v>40</v>
      </c>
      <c r="G28" s="36">
        <v>61</v>
      </c>
      <c r="H28" s="61" t="s">
        <v>25</v>
      </c>
      <c r="I28" s="27">
        <f t="shared" si="2"/>
        <v>272</v>
      </c>
      <c r="J28" s="28">
        <v>99</v>
      </c>
      <c r="K28" s="28">
        <v>173</v>
      </c>
      <c r="L28" s="44">
        <f t="shared" si="3"/>
        <v>101</v>
      </c>
      <c r="M28" s="28">
        <v>39</v>
      </c>
      <c r="N28" s="36">
        <v>62</v>
      </c>
      <c r="O28" s="89">
        <f t="shared" si="4"/>
        <v>1</v>
      </c>
      <c r="P28" s="86">
        <f t="shared" si="5"/>
        <v>-2</v>
      </c>
      <c r="Q28" s="101">
        <f t="shared" si="6"/>
        <v>373</v>
      </c>
    </row>
    <row r="29" spans="1:19" ht="24.95" customHeight="1">
      <c r="A29" s="1" t="s">
        <v>67</v>
      </c>
      <c r="B29" s="27">
        <f t="shared" si="0"/>
        <v>150</v>
      </c>
      <c r="C29" s="28">
        <v>65</v>
      </c>
      <c r="D29" s="28">
        <v>85</v>
      </c>
      <c r="E29" s="44">
        <f t="shared" si="1"/>
        <v>119</v>
      </c>
      <c r="F29" s="28">
        <v>52</v>
      </c>
      <c r="G29" s="36">
        <v>67</v>
      </c>
      <c r="H29" s="61" t="s">
        <v>67</v>
      </c>
      <c r="I29" s="27">
        <f t="shared" si="2"/>
        <v>151</v>
      </c>
      <c r="J29" s="28">
        <v>67</v>
      </c>
      <c r="K29" s="28">
        <v>84</v>
      </c>
      <c r="L29" s="44">
        <f t="shared" si="3"/>
        <v>117</v>
      </c>
      <c r="M29" s="28">
        <v>53</v>
      </c>
      <c r="N29" s="36">
        <v>64</v>
      </c>
      <c r="O29" s="89">
        <f t="shared" si="4"/>
        <v>2</v>
      </c>
      <c r="P29" s="86">
        <f t="shared" si="5"/>
        <v>-1</v>
      </c>
      <c r="Q29" s="101">
        <f t="shared" si="6"/>
        <v>268</v>
      </c>
    </row>
    <row r="30" spans="1:19" ht="27" customHeight="1">
      <c r="A30" s="1" t="s">
        <v>118</v>
      </c>
      <c r="B30" s="27">
        <f t="shared" si="0"/>
        <v>478</v>
      </c>
      <c r="C30" s="28">
        <v>216</v>
      </c>
      <c r="D30" s="28">
        <v>262</v>
      </c>
      <c r="E30" s="44">
        <f t="shared" si="1"/>
        <v>136</v>
      </c>
      <c r="F30" s="28">
        <v>54</v>
      </c>
      <c r="G30" s="36">
        <v>82</v>
      </c>
      <c r="H30" s="62" t="s">
        <v>114</v>
      </c>
      <c r="I30" s="27">
        <f t="shared" si="2"/>
        <v>474</v>
      </c>
      <c r="J30" s="28">
        <v>216</v>
      </c>
      <c r="K30" s="28">
        <v>258</v>
      </c>
      <c r="L30" s="44">
        <f t="shared" si="3"/>
        <v>137</v>
      </c>
      <c r="M30" s="28">
        <v>55</v>
      </c>
      <c r="N30" s="36">
        <v>82</v>
      </c>
      <c r="O30" s="89">
        <f t="shared" si="4"/>
        <v>0</v>
      </c>
      <c r="P30" s="86">
        <f t="shared" si="5"/>
        <v>-4</v>
      </c>
      <c r="Q30" s="101">
        <f t="shared" si="6"/>
        <v>611</v>
      </c>
    </row>
    <row r="31" spans="1:19" ht="27" customHeight="1">
      <c r="A31" s="1" t="s">
        <v>119</v>
      </c>
      <c r="B31" s="27">
        <f t="shared" si="0"/>
        <v>721</v>
      </c>
      <c r="C31" s="28">
        <v>431</v>
      </c>
      <c r="D31" s="28">
        <v>290</v>
      </c>
      <c r="E31" s="44">
        <f t="shared" si="1"/>
        <v>149</v>
      </c>
      <c r="F31" s="28">
        <v>70</v>
      </c>
      <c r="G31" s="36">
        <v>79</v>
      </c>
      <c r="H31" s="62" t="s">
        <v>115</v>
      </c>
      <c r="I31" s="27">
        <f t="shared" si="2"/>
        <v>732</v>
      </c>
      <c r="J31" s="28">
        <v>432</v>
      </c>
      <c r="K31" s="28">
        <v>300</v>
      </c>
      <c r="L31" s="44">
        <f t="shared" si="3"/>
        <v>146</v>
      </c>
      <c r="M31" s="28">
        <v>70</v>
      </c>
      <c r="N31" s="36">
        <v>76</v>
      </c>
      <c r="O31" s="89">
        <f t="shared" si="4"/>
        <v>1</v>
      </c>
      <c r="P31" s="86">
        <f t="shared" si="5"/>
        <v>10</v>
      </c>
      <c r="Q31" s="101">
        <f t="shared" si="6"/>
        <v>878</v>
      </c>
    </row>
    <row r="32" spans="1:19" ht="27" customHeight="1">
      <c r="A32" s="1" t="s">
        <v>142</v>
      </c>
      <c r="B32" s="27">
        <f t="shared" si="0"/>
        <v>439</v>
      </c>
      <c r="C32" s="28">
        <v>128</v>
      </c>
      <c r="D32" s="28">
        <v>311</v>
      </c>
      <c r="E32" s="44">
        <f t="shared" si="1"/>
        <v>197</v>
      </c>
      <c r="F32" s="28">
        <v>78</v>
      </c>
      <c r="G32" s="36">
        <v>119</v>
      </c>
      <c r="H32" s="62" t="s">
        <v>142</v>
      </c>
      <c r="I32" s="27">
        <f t="shared" si="2"/>
        <v>435</v>
      </c>
      <c r="J32" s="28">
        <v>128</v>
      </c>
      <c r="K32" s="28">
        <v>307</v>
      </c>
      <c r="L32" s="44">
        <f t="shared" si="3"/>
        <v>203</v>
      </c>
      <c r="M32" s="28">
        <v>80</v>
      </c>
      <c r="N32" s="36">
        <v>123</v>
      </c>
      <c r="O32" s="89">
        <f t="shared" si="4"/>
        <v>0</v>
      </c>
      <c r="P32" s="86">
        <f t="shared" si="5"/>
        <v>-4</v>
      </c>
      <c r="Q32" s="101">
        <f t="shared" si="6"/>
        <v>638</v>
      </c>
    </row>
    <row r="33" spans="1:17" ht="27" customHeight="1">
      <c r="A33" s="28" t="s">
        <v>146</v>
      </c>
      <c r="B33" s="27">
        <f t="shared" si="0"/>
        <v>190</v>
      </c>
      <c r="C33" s="28">
        <v>65</v>
      </c>
      <c r="D33" s="28">
        <v>125</v>
      </c>
      <c r="E33" s="44">
        <f t="shared" si="1"/>
        <v>58</v>
      </c>
      <c r="F33" s="28">
        <v>22</v>
      </c>
      <c r="G33" s="36">
        <v>36</v>
      </c>
      <c r="H33" s="62" t="s">
        <v>146</v>
      </c>
      <c r="I33" s="27">
        <f t="shared" si="2"/>
        <v>194</v>
      </c>
      <c r="J33" s="28">
        <v>68</v>
      </c>
      <c r="K33" s="28">
        <v>126</v>
      </c>
      <c r="L33" s="44">
        <f t="shared" si="3"/>
        <v>55</v>
      </c>
      <c r="M33" s="28">
        <v>22</v>
      </c>
      <c r="N33" s="36">
        <v>33</v>
      </c>
      <c r="O33" s="89">
        <f t="shared" si="4"/>
        <v>3</v>
      </c>
      <c r="P33" s="86">
        <f t="shared" si="5"/>
        <v>1</v>
      </c>
      <c r="Q33" s="101">
        <f t="shared" si="6"/>
        <v>249</v>
      </c>
    </row>
    <row r="34" spans="1:17" ht="27" customHeight="1" thickBot="1">
      <c r="A34" s="28" t="s">
        <v>206</v>
      </c>
      <c r="B34" s="64">
        <f t="shared" si="0"/>
        <v>113</v>
      </c>
      <c r="C34" s="38">
        <v>31</v>
      </c>
      <c r="D34" s="38">
        <v>82</v>
      </c>
      <c r="E34" s="103">
        <f t="shared" si="1"/>
        <v>49</v>
      </c>
      <c r="F34" s="114">
        <v>17</v>
      </c>
      <c r="G34" s="116">
        <v>32</v>
      </c>
      <c r="H34" s="117" t="s">
        <v>206</v>
      </c>
      <c r="I34" s="64">
        <f t="shared" si="2"/>
        <v>120</v>
      </c>
      <c r="J34" s="38">
        <v>32</v>
      </c>
      <c r="K34" s="38">
        <v>88</v>
      </c>
      <c r="L34" s="103">
        <f t="shared" si="3"/>
        <v>49</v>
      </c>
      <c r="M34" s="114">
        <v>17</v>
      </c>
      <c r="N34" s="116">
        <v>32</v>
      </c>
      <c r="O34" s="89">
        <f t="shared" si="4"/>
        <v>1</v>
      </c>
      <c r="P34" s="86">
        <f t="shared" si="5"/>
        <v>6</v>
      </c>
      <c r="Q34" s="101">
        <f t="shared" si="6"/>
        <v>169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900-000000000000}">
  <dimension ref="A1:S35"/>
  <sheetViews>
    <sheetView topLeftCell="F1" workbookViewId="0">
      <selection activeCell="S4" sqref="S4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172" t="s">
        <v>225</v>
      </c>
      <c r="C3" s="201"/>
      <c r="D3" s="201"/>
      <c r="E3" s="201"/>
      <c r="F3" s="201"/>
      <c r="G3" s="202"/>
      <c r="H3" s="187" t="s">
        <v>27</v>
      </c>
      <c r="I3" s="191" t="s">
        <v>226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42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 t="shared" ref="B5:B34" si="0">SUM(C5:D5)</f>
        <v>51635</v>
      </c>
      <c r="C5" s="44">
        <f>SUM(C6:C34)</f>
        <v>37444</v>
      </c>
      <c r="D5" s="44">
        <f>SUM(D6:D34)</f>
        <v>14191</v>
      </c>
      <c r="E5" s="44">
        <f t="shared" ref="E5:E34" si="1">SUM(F5:G5)</f>
        <v>14247</v>
      </c>
      <c r="F5" s="44">
        <f>SUM(F6:F34)</f>
        <v>7327</v>
      </c>
      <c r="G5" s="45">
        <f>SUM(G6:G34)</f>
        <v>6920</v>
      </c>
      <c r="H5" s="59" t="s">
        <v>26</v>
      </c>
      <c r="I5" s="27">
        <f t="shared" ref="I5:I34" si="2">SUM(J5:K5)</f>
        <v>51891</v>
      </c>
      <c r="J5" s="44">
        <f>SUM(J6:J34)</f>
        <v>37595</v>
      </c>
      <c r="K5" s="44">
        <f>SUM(K6:K34)</f>
        <v>14296</v>
      </c>
      <c r="L5" s="44">
        <f t="shared" ref="L5:L34" si="3">SUM(M5:N5)</f>
        <v>14253</v>
      </c>
      <c r="M5" s="44">
        <f>SUM(M6:M34)</f>
        <v>7323</v>
      </c>
      <c r="N5" s="45">
        <f>SUM(N6:N34)</f>
        <v>6930</v>
      </c>
      <c r="O5" s="33">
        <f t="shared" ref="O5:P34" si="4">J5-C5</f>
        <v>151</v>
      </c>
      <c r="P5" s="25">
        <f t="shared" si="4"/>
        <v>105</v>
      </c>
      <c r="Q5" s="100">
        <f>I5+L5</f>
        <v>66144</v>
      </c>
      <c r="R5" s="67"/>
      <c r="S5" s="67"/>
    </row>
    <row r="6" spans="1:19" ht="24.95" customHeight="1">
      <c r="A6" s="1" t="s">
        <v>3</v>
      </c>
      <c r="B6" s="27">
        <f t="shared" si="0"/>
        <v>2998</v>
      </c>
      <c r="C6" s="28">
        <v>1777</v>
      </c>
      <c r="D6" s="28">
        <v>1221</v>
      </c>
      <c r="E6" s="44">
        <f t="shared" si="1"/>
        <v>700</v>
      </c>
      <c r="F6" s="28">
        <v>320</v>
      </c>
      <c r="G6" s="36">
        <v>380</v>
      </c>
      <c r="H6" s="61" t="s">
        <v>3</v>
      </c>
      <c r="I6" s="27">
        <f t="shared" si="2"/>
        <v>3069</v>
      </c>
      <c r="J6" s="28">
        <v>1806</v>
      </c>
      <c r="K6" s="28">
        <v>1263</v>
      </c>
      <c r="L6" s="44">
        <f t="shared" si="3"/>
        <v>694</v>
      </c>
      <c r="M6" s="28">
        <v>317</v>
      </c>
      <c r="N6" s="36">
        <v>377</v>
      </c>
      <c r="O6" s="89">
        <f t="shared" si="4"/>
        <v>29</v>
      </c>
      <c r="P6" s="86">
        <f t="shared" si="4"/>
        <v>42</v>
      </c>
      <c r="Q6" s="101">
        <f>I6+L6</f>
        <v>3763</v>
      </c>
    </row>
    <row r="7" spans="1:19" ht="24.95" customHeight="1">
      <c r="A7" s="1" t="s">
        <v>4</v>
      </c>
      <c r="B7" s="27">
        <f t="shared" si="0"/>
        <v>3327</v>
      </c>
      <c r="C7" s="28">
        <v>2574</v>
      </c>
      <c r="D7" s="28">
        <v>753</v>
      </c>
      <c r="E7" s="44">
        <f t="shared" si="1"/>
        <v>1287</v>
      </c>
      <c r="F7" s="28">
        <v>682</v>
      </c>
      <c r="G7" s="36">
        <v>605</v>
      </c>
      <c r="H7" s="61" t="s">
        <v>4</v>
      </c>
      <c r="I7" s="27">
        <f t="shared" si="2"/>
        <v>3344</v>
      </c>
      <c r="J7" s="28">
        <v>2586</v>
      </c>
      <c r="K7" s="28">
        <v>758</v>
      </c>
      <c r="L7" s="44">
        <f t="shared" si="3"/>
        <v>1297</v>
      </c>
      <c r="M7" s="28">
        <v>686</v>
      </c>
      <c r="N7" s="36">
        <v>611</v>
      </c>
      <c r="O7" s="89">
        <f t="shared" si="4"/>
        <v>12</v>
      </c>
      <c r="P7" s="86">
        <f t="shared" si="4"/>
        <v>5</v>
      </c>
      <c r="Q7" s="101">
        <f t="shared" ref="Q7:Q34" si="5">I7+L7</f>
        <v>4641</v>
      </c>
    </row>
    <row r="8" spans="1:19" ht="24.95" customHeight="1">
      <c r="A8" s="1" t="s">
        <v>5</v>
      </c>
      <c r="B8" s="27">
        <f t="shared" si="0"/>
        <v>10369</v>
      </c>
      <c r="C8" s="28">
        <v>6682</v>
      </c>
      <c r="D8" s="28">
        <v>3687</v>
      </c>
      <c r="E8" s="44">
        <f t="shared" si="1"/>
        <v>5625</v>
      </c>
      <c r="F8" s="28">
        <v>2847</v>
      </c>
      <c r="G8" s="36">
        <v>2778</v>
      </c>
      <c r="H8" s="61" t="s">
        <v>5</v>
      </c>
      <c r="I8" s="27">
        <f t="shared" si="2"/>
        <v>10419</v>
      </c>
      <c r="J8" s="28">
        <v>6710</v>
      </c>
      <c r="K8" s="28">
        <v>3709</v>
      </c>
      <c r="L8" s="44">
        <f t="shared" si="3"/>
        <v>5625</v>
      </c>
      <c r="M8" s="28">
        <v>2850</v>
      </c>
      <c r="N8" s="36">
        <v>2775</v>
      </c>
      <c r="O8" s="89">
        <f t="shared" si="4"/>
        <v>28</v>
      </c>
      <c r="P8" s="86">
        <f t="shared" si="4"/>
        <v>22</v>
      </c>
      <c r="Q8" s="101">
        <f t="shared" si="5"/>
        <v>16044</v>
      </c>
    </row>
    <row r="9" spans="1:19" ht="24.95" customHeight="1">
      <c r="A9" s="1" t="s">
        <v>61</v>
      </c>
      <c r="B9" s="27">
        <f t="shared" si="0"/>
        <v>4792</v>
      </c>
      <c r="C9" s="28">
        <v>3248</v>
      </c>
      <c r="D9" s="28">
        <v>1544</v>
      </c>
      <c r="E9" s="44">
        <f t="shared" si="1"/>
        <v>1898</v>
      </c>
      <c r="F9" s="28">
        <v>966</v>
      </c>
      <c r="G9" s="36">
        <v>932</v>
      </c>
      <c r="H9" s="61" t="s">
        <v>61</v>
      </c>
      <c r="I9" s="27">
        <f t="shared" si="2"/>
        <v>4815</v>
      </c>
      <c r="J9" s="28">
        <v>3258</v>
      </c>
      <c r="K9" s="28">
        <v>1557</v>
      </c>
      <c r="L9" s="44">
        <f t="shared" si="3"/>
        <v>1891</v>
      </c>
      <c r="M9" s="28">
        <v>964</v>
      </c>
      <c r="N9" s="36">
        <v>927</v>
      </c>
      <c r="O9" s="89">
        <f t="shared" si="4"/>
        <v>10</v>
      </c>
      <c r="P9" s="86">
        <f t="shared" si="4"/>
        <v>13</v>
      </c>
      <c r="Q9" s="101">
        <f t="shared" si="5"/>
        <v>6706</v>
      </c>
    </row>
    <row r="10" spans="1:19" ht="24.95" customHeight="1">
      <c r="A10" s="1" t="s">
        <v>6</v>
      </c>
      <c r="B10" s="27">
        <f t="shared" si="0"/>
        <v>144</v>
      </c>
      <c r="C10" s="28">
        <v>84</v>
      </c>
      <c r="D10" s="28">
        <v>60</v>
      </c>
      <c r="E10" s="44">
        <f t="shared" si="1"/>
        <v>63</v>
      </c>
      <c r="F10" s="28">
        <v>31</v>
      </c>
      <c r="G10" s="36">
        <v>32</v>
      </c>
      <c r="H10" s="61" t="s">
        <v>6</v>
      </c>
      <c r="I10" s="27">
        <f t="shared" si="2"/>
        <v>145</v>
      </c>
      <c r="J10" s="28">
        <v>86</v>
      </c>
      <c r="K10" s="28">
        <v>59</v>
      </c>
      <c r="L10" s="44">
        <f t="shared" si="3"/>
        <v>62</v>
      </c>
      <c r="M10" s="28">
        <v>30</v>
      </c>
      <c r="N10" s="36">
        <v>32</v>
      </c>
      <c r="O10" s="89">
        <f t="shared" si="4"/>
        <v>2</v>
      </c>
      <c r="P10" s="86">
        <f t="shared" si="4"/>
        <v>-1</v>
      </c>
      <c r="Q10" s="101">
        <f t="shared" si="5"/>
        <v>207</v>
      </c>
    </row>
    <row r="11" spans="1:19" ht="24.95" customHeight="1">
      <c r="A11" s="1" t="s">
        <v>7</v>
      </c>
      <c r="B11" s="27">
        <f t="shared" si="0"/>
        <v>736</v>
      </c>
      <c r="C11" s="28">
        <v>564</v>
      </c>
      <c r="D11" s="28">
        <v>172</v>
      </c>
      <c r="E11" s="44">
        <f t="shared" si="1"/>
        <v>81</v>
      </c>
      <c r="F11" s="28">
        <v>38</v>
      </c>
      <c r="G11" s="36">
        <v>43</v>
      </c>
      <c r="H11" s="61" t="s">
        <v>7</v>
      </c>
      <c r="I11" s="27">
        <f t="shared" si="2"/>
        <v>747</v>
      </c>
      <c r="J11" s="28">
        <v>567</v>
      </c>
      <c r="K11" s="28">
        <v>180</v>
      </c>
      <c r="L11" s="44">
        <f t="shared" si="3"/>
        <v>86</v>
      </c>
      <c r="M11" s="28">
        <v>40</v>
      </c>
      <c r="N11" s="36">
        <v>46</v>
      </c>
      <c r="O11" s="89">
        <f t="shared" si="4"/>
        <v>3</v>
      </c>
      <c r="P11" s="86">
        <f t="shared" si="4"/>
        <v>8</v>
      </c>
      <c r="Q11" s="101">
        <f t="shared" si="5"/>
        <v>833</v>
      </c>
    </row>
    <row r="12" spans="1:19" ht="24.95" customHeight="1">
      <c r="A12" s="1" t="s">
        <v>8</v>
      </c>
      <c r="B12" s="27">
        <f t="shared" si="0"/>
        <v>3080</v>
      </c>
      <c r="C12" s="28">
        <v>2810</v>
      </c>
      <c r="D12" s="28">
        <v>270</v>
      </c>
      <c r="E12" s="44">
        <f t="shared" si="1"/>
        <v>271</v>
      </c>
      <c r="F12" s="28">
        <v>175</v>
      </c>
      <c r="G12" s="36">
        <v>96</v>
      </c>
      <c r="H12" s="61" t="s">
        <v>8</v>
      </c>
      <c r="I12" s="27">
        <f t="shared" si="2"/>
        <v>3076</v>
      </c>
      <c r="J12" s="28">
        <v>2806</v>
      </c>
      <c r="K12" s="28">
        <v>270</v>
      </c>
      <c r="L12" s="44">
        <f t="shared" si="3"/>
        <v>267</v>
      </c>
      <c r="M12" s="28">
        <v>172</v>
      </c>
      <c r="N12" s="36">
        <v>95</v>
      </c>
      <c r="O12" s="89">
        <f t="shared" si="4"/>
        <v>-4</v>
      </c>
      <c r="P12" s="86">
        <f t="shared" si="4"/>
        <v>0</v>
      </c>
      <c r="Q12" s="101">
        <f t="shared" si="5"/>
        <v>3343</v>
      </c>
    </row>
    <row r="13" spans="1:19" ht="24.95" customHeight="1">
      <c r="A13" s="1" t="s">
        <v>9</v>
      </c>
      <c r="B13" s="27">
        <f t="shared" si="0"/>
        <v>1764</v>
      </c>
      <c r="C13" s="28">
        <v>1430</v>
      </c>
      <c r="D13" s="28">
        <v>334</v>
      </c>
      <c r="E13" s="44">
        <f t="shared" si="1"/>
        <v>349</v>
      </c>
      <c r="F13" s="28">
        <v>203</v>
      </c>
      <c r="G13" s="36">
        <v>146</v>
      </c>
      <c r="H13" s="61" t="s">
        <v>9</v>
      </c>
      <c r="I13" s="27">
        <f t="shared" si="2"/>
        <v>1776</v>
      </c>
      <c r="J13" s="28">
        <v>1439</v>
      </c>
      <c r="K13" s="28">
        <v>337</v>
      </c>
      <c r="L13" s="44">
        <f t="shared" si="3"/>
        <v>350</v>
      </c>
      <c r="M13" s="28">
        <v>205</v>
      </c>
      <c r="N13" s="36">
        <v>145</v>
      </c>
      <c r="O13" s="89">
        <f t="shared" si="4"/>
        <v>9</v>
      </c>
      <c r="P13" s="86">
        <f t="shared" si="4"/>
        <v>3</v>
      </c>
      <c r="Q13" s="101">
        <f t="shared" si="5"/>
        <v>2126</v>
      </c>
    </row>
    <row r="14" spans="1:19" ht="24.95" customHeight="1">
      <c r="A14" s="1" t="s">
        <v>10</v>
      </c>
      <c r="B14" s="27">
        <f t="shared" si="0"/>
        <v>1695</v>
      </c>
      <c r="C14" s="28">
        <v>1462</v>
      </c>
      <c r="D14" s="28">
        <v>233</v>
      </c>
      <c r="E14" s="44">
        <f t="shared" si="1"/>
        <v>129</v>
      </c>
      <c r="F14" s="28">
        <v>82</v>
      </c>
      <c r="G14" s="36">
        <v>47</v>
      </c>
      <c r="H14" s="61" t="s">
        <v>10</v>
      </c>
      <c r="I14" s="27">
        <f t="shared" si="2"/>
        <v>1678</v>
      </c>
      <c r="J14" s="28">
        <v>1441</v>
      </c>
      <c r="K14" s="28">
        <v>237</v>
      </c>
      <c r="L14" s="44">
        <f t="shared" si="3"/>
        <v>130</v>
      </c>
      <c r="M14" s="28">
        <v>83</v>
      </c>
      <c r="N14" s="36">
        <v>47</v>
      </c>
      <c r="O14" s="89">
        <f t="shared" si="4"/>
        <v>-21</v>
      </c>
      <c r="P14" s="86">
        <f t="shared" si="4"/>
        <v>4</v>
      </c>
      <c r="Q14" s="101">
        <f t="shared" si="5"/>
        <v>1808</v>
      </c>
    </row>
    <row r="15" spans="1:19" ht="24.95" customHeight="1">
      <c r="A15" s="1" t="s">
        <v>11</v>
      </c>
      <c r="B15" s="27">
        <f t="shared" si="0"/>
        <v>5159</v>
      </c>
      <c r="C15" s="28">
        <v>4345</v>
      </c>
      <c r="D15" s="28">
        <v>814</v>
      </c>
      <c r="E15" s="44">
        <f t="shared" si="1"/>
        <v>393</v>
      </c>
      <c r="F15" s="28">
        <v>253</v>
      </c>
      <c r="G15" s="36">
        <v>140</v>
      </c>
      <c r="H15" s="61" t="s">
        <v>11</v>
      </c>
      <c r="I15" s="27">
        <f t="shared" si="2"/>
        <v>5165</v>
      </c>
      <c r="J15" s="28">
        <v>4354</v>
      </c>
      <c r="K15" s="28">
        <v>811</v>
      </c>
      <c r="L15" s="44">
        <f t="shared" si="3"/>
        <v>392</v>
      </c>
      <c r="M15" s="28">
        <v>251</v>
      </c>
      <c r="N15" s="36">
        <v>141</v>
      </c>
      <c r="O15" s="89">
        <f t="shared" si="4"/>
        <v>9</v>
      </c>
      <c r="P15" s="86">
        <f t="shared" si="4"/>
        <v>-3</v>
      </c>
      <c r="Q15" s="101">
        <f t="shared" si="5"/>
        <v>5557</v>
      </c>
    </row>
    <row r="16" spans="1:19" ht="24.95" customHeight="1">
      <c r="A16" s="1" t="s">
        <v>12</v>
      </c>
      <c r="B16" s="27">
        <f t="shared" si="0"/>
        <v>4912</v>
      </c>
      <c r="C16" s="28">
        <v>4247</v>
      </c>
      <c r="D16" s="28">
        <v>665</v>
      </c>
      <c r="E16" s="44">
        <f t="shared" si="1"/>
        <v>572</v>
      </c>
      <c r="F16" s="28">
        <v>362</v>
      </c>
      <c r="G16" s="36">
        <v>210</v>
      </c>
      <c r="H16" s="61" t="s">
        <v>12</v>
      </c>
      <c r="I16" s="27">
        <f t="shared" si="2"/>
        <v>4943</v>
      </c>
      <c r="J16" s="28">
        <v>4263</v>
      </c>
      <c r="K16" s="28">
        <v>680</v>
      </c>
      <c r="L16" s="44">
        <f t="shared" si="3"/>
        <v>569</v>
      </c>
      <c r="M16" s="28">
        <v>360</v>
      </c>
      <c r="N16" s="36">
        <v>209</v>
      </c>
      <c r="O16" s="89">
        <f t="shared" si="4"/>
        <v>16</v>
      </c>
      <c r="P16" s="86">
        <f t="shared" si="4"/>
        <v>15</v>
      </c>
      <c r="Q16" s="101">
        <f t="shared" si="5"/>
        <v>5512</v>
      </c>
    </row>
    <row r="17" spans="1:19" ht="24.95" customHeight="1">
      <c r="A17" s="1" t="s">
        <v>13</v>
      </c>
      <c r="B17" s="27">
        <f t="shared" si="0"/>
        <v>2726</v>
      </c>
      <c r="C17" s="28">
        <v>2435</v>
      </c>
      <c r="D17" s="28">
        <v>291</v>
      </c>
      <c r="E17" s="44">
        <f t="shared" si="1"/>
        <v>122</v>
      </c>
      <c r="F17" s="28">
        <v>95</v>
      </c>
      <c r="G17" s="36">
        <v>27</v>
      </c>
      <c r="H17" s="61" t="s">
        <v>13</v>
      </c>
      <c r="I17" s="27">
        <f t="shared" si="2"/>
        <v>2737</v>
      </c>
      <c r="J17" s="28">
        <v>2453</v>
      </c>
      <c r="K17" s="28">
        <v>284</v>
      </c>
      <c r="L17" s="44">
        <f t="shared" si="3"/>
        <v>129</v>
      </c>
      <c r="M17" s="28">
        <v>98</v>
      </c>
      <c r="N17" s="36">
        <v>31</v>
      </c>
      <c r="O17" s="89">
        <f t="shared" si="4"/>
        <v>18</v>
      </c>
      <c r="P17" s="86">
        <f t="shared" si="4"/>
        <v>-7</v>
      </c>
      <c r="Q17" s="101">
        <f t="shared" si="5"/>
        <v>2866</v>
      </c>
    </row>
    <row r="18" spans="1:19" ht="24.95" customHeight="1">
      <c r="A18" s="1" t="s">
        <v>116</v>
      </c>
      <c r="B18" s="27">
        <f t="shared" si="0"/>
        <v>184</v>
      </c>
      <c r="C18" s="28">
        <v>72</v>
      </c>
      <c r="D18" s="28">
        <v>112</v>
      </c>
      <c r="E18" s="44">
        <f t="shared" si="1"/>
        <v>99</v>
      </c>
      <c r="F18" s="28">
        <v>43</v>
      </c>
      <c r="G18" s="36">
        <v>56</v>
      </c>
      <c r="H18" s="61" t="s">
        <v>116</v>
      </c>
      <c r="I18" s="27">
        <f t="shared" si="2"/>
        <v>185</v>
      </c>
      <c r="J18" s="28">
        <v>73</v>
      </c>
      <c r="K18" s="28">
        <v>112</v>
      </c>
      <c r="L18" s="44">
        <f t="shared" si="3"/>
        <v>96</v>
      </c>
      <c r="M18" s="28">
        <v>41</v>
      </c>
      <c r="N18" s="36">
        <v>55</v>
      </c>
      <c r="O18" s="89">
        <f t="shared" si="4"/>
        <v>1</v>
      </c>
      <c r="P18" s="86">
        <f t="shared" si="4"/>
        <v>0</v>
      </c>
      <c r="Q18" s="101">
        <f t="shared" si="5"/>
        <v>281</v>
      </c>
      <c r="R18" s="132"/>
      <c r="S18" s="133"/>
    </row>
    <row r="19" spans="1:19" ht="24.95" customHeight="1">
      <c r="A19" s="1" t="s">
        <v>14</v>
      </c>
      <c r="B19" s="27">
        <f t="shared" si="0"/>
        <v>2986</v>
      </c>
      <c r="C19" s="28">
        <v>2421</v>
      </c>
      <c r="D19" s="28">
        <v>565</v>
      </c>
      <c r="E19" s="44">
        <f t="shared" si="1"/>
        <v>132</v>
      </c>
      <c r="F19" s="28">
        <v>82</v>
      </c>
      <c r="G19" s="36">
        <v>50</v>
      </c>
      <c r="H19" s="61" t="s">
        <v>14</v>
      </c>
      <c r="I19" s="27">
        <f t="shared" si="2"/>
        <v>2983</v>
      </c>
      <c r="J19" s="28">
        <v>2410</v>
      </c>
      <c r="K19" s="28">
        <v>573</v>
      </c>
      <c r="L19" s="44">
        <f t="shared" si="3"/>
        <v>130</v>
      </c>
      <c r="M19" s="28">
        <v>80</v>
      </c>
      <c r="N19" s="36">
        <v>50</v>
      </c>
      <c r="O19" s="89">
        <f t="shared" si="4"/>
        <v>-11</v>
      </c>
      <c r="P19" s="86">
        <f t="shared" si="4"/>
        <v>8</v>
      </c>
      <c r="Q19" s="101">
        <f t="shared" si="5"/>
        <v>3113</v>
      </c>
      <c r="R19" s="134"/>
      <c r="S19" s="135"/>
    </row>
    <row r="20" spans="1:19" ht="24.95" customHeight="1">
      <c r="A20" s="1" t="s">
        <v>17</v>
      </c>
      <c r="B20" s="27">
        <f t="shared" si="0"/>
        <v>1159</v>
      </c>
      <c r="C20" s="28">
        <v>590</v>
      </c>
      <c r="D20" s="28">
        <v>569</v>
      </c>
      <c r="E20" s="44">
        <f t="shared" si="1"/>
        <v>581</v>
      </c>
      <c r="F20" s="28">
        <v>304</v>
      </c>
      <c r="G20" s="36">
        <v>277</v>
      </c>
      <c r="H20" s="61" t="s">
        <v>17</v>
      </c>
      <c r="I20" s="27">
        <f t="shared" si="2"/>
        <v>1156</v>
      </c>
      <c r="J20" s="28">
        <v>601</v>
      </c>
      <c r="K20" s="28">
        <v>555</v>
      </c>
      <c r="L20" s="44">
        <f t="shared" si="3"/>
        <v>591</v>
      </c>
      <c r="M20" s="28">
        <v>304</v>
      </c>
      <c r="N20" s="36">
        <v>287</v>
      </c>
      <c r="O20" s="89">
        <f t="shared" si="4"/>
        <v>11</v>
      </c>
      <c r="P20" s="86">
        <f t="shared" si="4"/>
        <v>-14</v>
      </c>
      <c r="Q20" s="101">
        <f t="shared" si="5"/>
        <v>1747</v>
      </c>
      <c r="R20" s="136"/>
      <c r="S20" s="137"/>
    </row>
    <row r="21" spans="1:19" ht="24.95" customHeight="1">
      <c r="A21" s="1" t="s">
        <v>18</v>
      </c>
      <c r="B21" s="27">
        <f t="shared" si="0"/>
        <v>499</v>
      </c>
      <c r="C21" s="28">
        <v>204</v>
      </c>
      <c r="D21" s="28">
        <v>295</v>
      </c>
      <c r="E21" s="44">
        <f t="shared" si="1"/>
        <v>302</v>
      </c>
      <c r="F21" s="28">
        <v>135</v>
      </c>
      <c r="G21" s="36">
        <v>167</v>
      </c>
      <c r="H21" s="61" t="s">
        <v>18</v>
      </c>
      <c r="I21" s="27">
        <f t="shared" si="2"/>
        <v>501</v>
      </c>
      <c r="J21" s="28">
        <v>212</v>
      </c>
      <c r="K21" s="28">
        <v>289</v>
      </c>
      <c r="L21" s="44">
        <f t="shared" si="3"/>
        <v>303</v>
      </c>
      <c r="M21" s="28">
        <v>133</v>
      </c>
      <c r="N21" s="36">
        <v>170</v>
      </c>
      <c r="O21" s="89">
        <f t="shared" si="4"/>
        <v>8</v>
      </c>
      <c r="P21" s="86">
        <f t="shared" si="4"/>
        <v>-6</v>
      </c>
      <c r="Q21" s="101">
        <f t="shared" si="5"/>
        <v>804</v>
      </c>
    </row>
    <row r="22" spans="1:19" ht="24.95" customHeight="1">
      <c r="A22" s="1" t="s">
        <v>19</v>
      </c>
      <c r="B22" s="27">
        <f t="shared" si="0"/>
        <v>235</v>
      </c>
      <c r="C22" s="28">
        <v>95</v>
      </c>
      <c r="D22" s="28">
        <v>140</v>
      </c>
      <c r="E22" s="44">
        <f t="shared" si="1"/>
        <v>136</v>
      </c>
      <c r="F22" s="28">
        <v>67</v>
      </c>
      <c r="G22" s="36">
        <v>69</v>
      </c>
      <c r="H22" s="61" t="s">
        <v>19</v>
      </c>
      <c r="I22" s="27">
        <f t="shared" si="2"/>
        <v>243</v>
      </c>
      <c r="J22" s="28">
        <v>98</v>
      </c>
      <c r="K22" s="28">
        <v>145</v>
      </c>
      <c r="L22" s="44">
        <f t="shared" si="3"/>
        <v>135</v>
      </c>
      <c r="M22" s="28">
        <v>66</v>
      </c>
      <c r="N22" s="36">
        <v>69</v>
      </c>
      <c r="O22" s="89">
        <f t="shared" si="4"/>
        <v>3</v>
      </c>
      <c r="P22" s="86">
        <f t="shared" si="4"/>
        <v>5</v>
      </c>
      <c r="Q22" s="101">
        <f t="shared" si="5"/>
        <v>378</v>
      </c>
    </row>
    <row r="23" spans="1:19" ht="24.95" customHeight="1">
      <c r="A23" s="1" t="s">
        <v>20</v>
      </c>
      <c r="B23" s="27">
        <f t="shared" si="0"/>
        <v>300</v>
      </c>
      <c r="C23" s="28">
        <v>174</v>
      </c>
      <c r="D23" s="28">
        <v>126</v>
      </c>
      <c r="E23" s="44">
        <f t="shared" si="1"/>
        <v>85</v>
      </c>
      <c r="F23" s="28">
        <v>36</v>
      </c>
      <c r="G23" s="36">
        <v>49</v>
      </c>
      <c r="H23" s="61" t="s">
        <v>20</v>
      </c>
      <c r="I23" s="27">
        <f t="shared" si="2"/>
        <v>303</v>
      </c>
      <c r="J23" s="28">
        <v>174</v>
      </c>
      <c r="K23" s="28">
        <v>129</v>
      </c>
      <c r="L23" s="44">
        <f t="shared" si="3"/>
        <v>84</v>
      </c>
      <c r="M23" s="28">
        <v>36</v>
      </c>
      <c r="N23" s="36">
        <v>48</v>
      </c>
      <c r="O23" s="89">
        <f t="shared" si="4"/>
        <v>0</v>
      </c>
      <c r="P23" s="86">
        <f t="shared" si="4"/>
        <v>3</v>
      </c>
      <c r="Q23" s="101">
        <f t="shared" si="5"/>
        <v>387</v>
      </c>
    </row>
    <row r="24" spans="1:19" ht="24.95" customHeight="1">
      <c r="A24" s="1" t="s">
        <v>21</v>
      </c>
      <c r="B24" s="27">
        <f t="shared" si="0"/>
        <v>335</v>
      </c>
      <c r="C24" s="28">
        <v>178</v>
      </c>
      <c r="D24" s="28">
        <v>157</v>
      </c>
      <c r="E24" s="44">
        <f t="shared" si="1"/>
        <v>104</v>
      </c>
      <c r="F24" s="28">
        <v>42</v>
      </c>
      <c r="G24" s="36">
        <v>62</v>
      </c>
      <c r="H24" s="61" t="s">
        <v>21</v>
      </c>
      <c r="I24" s="27">
        <f t="shared" si="2"/>
        <v>328</v>
      </c>
      <c r="J24" s="28">
        <v>170</v>
      </c>
      <c r="K24" s="28">
        <v>158</v>
      </c>
      <c r="L24" s="44">
        <f t="shared" si="3"/>
        <v>105</v>
      </c>
      <c r="M24" s="28">
        <v>43</v>
      </c>
      <c r="N24" s="36">
        <v>62</v>
      </c>
      <c r="O24" s="89">
        <f t="shared" si="4"/>
        <v>-8</v>
      </c>
      <c r="P24" s="86">
        <f t="shared" si="4"/>
        <v>1</v>
      </c>
      <c r="Q24" s="101">
        <f t="shared" si="5"/>
        <v>433</v>
      </c>
    </row>
    <row r="25" spans="1:19" ht="24.95" customHeight="1">
      <c r="A25" s="1" t="s">
        <v>22</v>
      </c>
      <c r="B25" s="27">
        <f t="shared" si="0"/>
        <v>906</v>
      </c>
      <c r="C25" s="28">
        <v>548</v>
      </c>
      <c r="D25" s="28">
        <v>358</v>
      </c>
      <c r="E25" s="44">
        <f t="shared" si="1"/>
        <v>230</v>
      </c>
      <c r="F25" s="28">
        <v>105</v>
      </c>
      <c r="G25" s="36">
        <v>125</v>
      </c>
      <c r="H25" s="61" t="s">
        <v>22</v>
      </c>
      <c r="I25" s="27">
        <f t="shared" si="2"/>
        <v>927</v>
      </c>
      <c r="J25" s="28">
        <v>568</v>
      </c>
      <c r="K25" s="28">
        <v>359</v>
      </c>
      <c r="L25" s="44">
        <f t="shared" si="3"/>
        <v>228</v>
      </c>
      <c r="M25" s="28">
        <v>106</v>
      </c>
      <c r="N25" s="36">
        <v>122</v>
      </c>
      <c r="O25" s="89">
        <f t="shared" si="4"/>
        <v>20</v>
      </c>
      <c r="P25" s="86">
        <f t="shared" si="4"/>
        <v>1</v>
      </c>
      <c r="Q25" s="101">
        <f t="shared" si="5"/>
        <v>1155</v>
      </c>
    </row>
    <row r="26" spans="1:19" ht="24.95" customHeight="1">
      <c r="A26" s="1" t="s">
        <v>23</v>
      </c>
      <c r="B26" s="27">
        <f t="shared" si="0"/>
        <v>741</v>
      </c>
      <c r="C26" s="28">
        <v>385</v>
      </c>
      <c r="D26" s="28">
        <v>356</v>
      </c>
      <c r="E26" s="44">
        <f t="shared" si="1"/>
        <v>191</v>
      </c>
      <c r="F26" s="28">
        <v>87</v>
      </c>
      <c r="G26" s="36">
        <v>104</v>
      </c>
      <c r="H26" s="61" t="s">
        <v>23</v>
      </c>
      <c r="I26" s="27">
        <f t="shared" si="2"/>
        <v>736</v>
      </c>
      <c r="J26" s="28">
        <v>383</v>
      </c>
      <c r="K26" s="28">
        <v>353</v>
      </c>
      <c r="L26" s="44">
        <f t="shared" si="3"/>
        <v>192</v>
      </c>
      <c r="M26" s="28">
        <v>88</v>
      </c>
      <c r="N26" s="36">
        <v>104</v>
      </c>
      <c r="O26" s="89">
        <f t="shared" si="4"/>
        <v>-2</v>
      </c>
      <c r="P26" s="86">
        <f t="shared" si="4"/>
        <v>-3</v>
      </c>
      <c r="Q26" s="101">
        <f t="shared" si="5"/>
        <v>928</v>
      </c>
    </row>
    <row r="27" spans="1:19" ht="24.95" customHeight="1">
      <c r="A27" s="1" t="s">
        <v>24</v>
      </c>
      <c r="B27" s="27">
        <f t="shared" si="0"/>
        <v>210</v>
      </c>
      <c r="C27" s="28">
        <v>77</v>
      </c>
      <c r="D27" s="28">
        <v>133</v>
      </c>
      <c r="E27" s="44">
        <f t="shared" si="1"/>
        <v>89</v>
      </c>
      <c r="F27" s="28">
        <v>36</v>
      </c>
      <c r="G27" s="36">
        <v>53</v>
      </c>
      <c r="H27" s="61" t="s">
        <v>24</v>
      </c>
      <c r="I27" s="27">
        <f t="shared" si="2"/>
        <v>203</v>
      </c>
      <c r="J27" s="28">
        <v>72</v>
      </c>
      <c r="K27" s="28">
        <v>131</v>
      </c>
      <c r="L27" s="44">
        <f t="shared" si="3"/>
        <v>86</v>
      </c>
      <c r="M27" s="28">
        <v>36</v>
      </c>
      <c r="N27" s="36">
        <v>50</v>
      </c>
      <c r="O27" s="89">
        <f t="shared" si="4"/>
        <v>-5</v>
      </c>
      <c r="P27" s="86">
        <f t="shared" si="4"/>
        <v>-2</v>
      </c>
      <c r="Q27" s="101">
        <f t="shared" si="5"/>
        <v>289</v>
      </c>
    </row>
    <row r="28" spans="1:19" ht="24.95" customHeight="1">
      <c r="A28" s="1" t="s">
        <v>25</v>
      </c>
      <c r="B28" s="27">
        <f t="shared" si="0"/>
        <v>272</v>
      </c>
      <c r="C28" s="28">
        <v>99</v>
      </c>
      <c r="D28" s="28">
        <v>173</v>
      </c>
      <c r="E28" s="44">
        <f t="shared" si="1"/>
        <v>101</v>
      </c>
      <c r="F28" s="28">
        <v>39</v>
      </c>
      <c r="G28" s="36">
        <v>62</v>
      </c>
      <c r="H28" s="61" t="s">
        <v>25</v>
      </c>
      <c r="I28" s="27">
        <f t="shared" si="2"/>
        <v>272</v>
      </c>
      <c r="J28" s="28">
        <v>104</v>
      </c>
      <c r="K28" s="28">
        <v>168</v>
      </c>
      <c r="L28" s="44">
        <f t="shared" si="3"/>
        <v>102</v>
      </c>
      <c r="M28" s="28">
        <v>39</v>
      </c>
      <c r="N28" s="36">
        <v>63</v>
      </c>
      <c r="O28" s="89">
        <f t="shared" si="4"/>
        <v>5</v>
      </c>
      <c r="P28" s="86">
        <f t="shared" si="4"/>
        <v>-5</v>
      </c>
      <c r="Q28" s="101">
        <f t="shared" si="5"/>
        <v>374</v>
      </c>
    </row>
    <row r="29" spans="1:19" ht="24.95" customHeight="1">
      <c r="A29" s="1" t="s">
        <v>67</v>
      </c>
      <c r="B29" s="27">
        <f t="shared" si="0"/>
        <v>151</v>
      </c>
      <c r="C29" s="28">
        <v>67</v>
      </c>
      <c r="D29" s="28">
        <v>84</v>
      </c>
      <c r="E29" s="44">
        <f t="shared" si="1"/>
        <v>117</v>
      </c>
      <c r="F29" s="28">
        <v>53</v>
      </c>
      <c r="G29" s="36">
        <v>64</v>
      </c>
      <c r="H29" s="61" t="s">
        <v>67</v>
      </c>
      <c r="I29" s="27">
        <f t="shared" si="2"/>
        <v>154</v>
      </c>
      <c r="J29" s="28">
        <v>68</v>
      </c>
      <c r="K29" s="28">
        <v>86</v>
      </c>
      <c r="L29" s="44">
        <f t="shared" si="3"/>
        <v>114</v>
      </c>
      <c r="M29" s="28">
        <v>50</v>
      </c>
      <c r="N29" s="36">
        <v>64</v>
      </c>
      <c r="O29" s="89">
        <f t="shared" si="4"/>
        <v>1</v>
      </c>
      <c r="P29" s="86">
        <f t="shared" si="4"/>
        <v>2</v>
      </c>
      <c r="Q29" s="101">
        <f t="shared" si="5"/>
        <v>268</v>
      </c>
    </row>
    <row r="30" spans="1:19" ht="27" customHeight="1">
      <c r="A30" s="1" t="s">
        <v>118</v>
      </c>
      <c r="B30" s="27">
        <f t="shared" si="0"/>
        <v>474</v>
      </c>
      <c r="C30" s="28">
        <v>216</v>
      </c>
      <c r="D30" s="28">
        <v>258</v>
      </c>
      <c r="E30" s="44">
        <f t="shared" si="1"/>
        <v>137</v>
      </c>
      <c r="F30" s="28">
        <v>55</v>
      </c>
      <c r="G30" s="36">
        <v>82</v>
      </c>
      <c r="H30" s="62" t="s">
        <v>114</v>
      </c>
      <c r="I30" s="27">
        <f t="shared" si="2"/>
        <v>480</v>
      </c>
      <c r="J30" s="28">
        <v>225</v>
      </c>
      <c r="K30" s="28">
        <v>255</v>
      </c>
      <c r="L30" s="44">
        <f t="shared" si="3"/>
        <v>141</v>
      </c>
      <c r="M30" s="28">
        <v>54</v>
      </c>
      <c r="N30" s="36">
        <v>87</v>
      </c>
      <c r="O30" s="89">
        <f t="shared" si="4"/>
        <v>9</v>
      </c>
      <c r="P30" s="86">
        <f t="shared" si="4"/>
        <v>-3</v>
      </c>
      <c r="Q30" s="101">
        <f t="shared" si="5"/>
        <v>621</v>
      </c>
    </row>
    <row r="31" spans="1:19" ht="27" customHeight="1">
      <c r="A31" s="1" t="s">
        <v>119</v>
      </c>
      <c r="B31" s="27">
        <f t="shared" si="0"/>
        <v>732</v>
      </c>
      <c r="C31" s="28">
        <v>432</v>
      </c>
      <c r="D31" s="28">
        <v>300</v>
      </c>
      <c r="E31" s="44">
        <f t="shared" si="1"/>
        <v>146</v>
      </c>
      <c r="F31" s="28">
        <v>70</v>
      </c>
      <c r="G31" s="36">
        <v>76</v>
      </c>
      <c r="H31" s="62" t="s">
        <v>115</v>
      </c>
      <c r="I31" s="27">
        <f t="shared" si="2"/>
        <v>739</v>
      </c>
      <c r="J31" s="28">
        <v>434</v>
      </c>
      <c r="K31" s="28">
        <v>305</v>
      </c>
      <c r="L31" s="44">
        <f t="shared" si="3"/>
        <v>142</v>
      </c>
      <c r="M31" s="28">
        <v>68</v>
      </c>
      <c r="N31" s="36">
        <v>74</v>
      </c>
      <c r="O31" s="89">
        <f t="shared" si="4"/>
        <v>2</v>
      </c>
      <c r="P31" s="86">
        <f t="shared" si="4"/>
        <v>5</v>
      </c>
      <c r="Q31" s="101">
        <f t="shared" si="5"/>
        <v>881</v>
      </c>
    </row>
    <row r="32" spans="1:19" ht="27" customHeight="1">
      <c r="A32" s="1" t="s">
        <v>142</v>
      </c>
      <c r="B32" s="27">
        <f t="shared" si="0"/>
        <v>435</v>
      </c>
      <c r="C32" s="28">
        <v>128</v>
      </c>
      <c r="D32" s="28">
        <v>307</v>
      </c>
      <c r="E32" s="44">
        <f t="shared" si="1"/>
        <v>203</v>
      </c>
      <c r="F32" s="28">
        <v>80</v>
      </c>
      <c r="G32" s="36">
        <v>123</v>
      </c>
      <c r="H32" s="62" t="s">
        <v>142</v>
      </c>
      <c r="I32" s="27">
        <f t="shared" si="2"/>
        <v>443</v>
      </c>
      <c r="J32" s="28">
        <v>131</v>
      </c>
      <c r="K32" s="28">
        <v>312</v>
      </c>
      <c r="L32" s="44">
        <f t="shared" si="3"/>
        <v>203</v>
      </c>
      <c r="M32" s="28">
        <v>82</v>
      </c>
      <c r="N32" s="36">
        <v>121</v>
      </c>
      <c r="O32" s="89">
        <f t="shared" si="4"/>
        <v>3</v>
      </c>
      <c r="P32" s="86">
        <f t="shared" si="4"/>
        <v>5</v>
      </c>
      <c r="Q32" s="101">
        <f t="shared" si="5"/>
        <v>646</v>
      </c>
    </row>
    <row r="33" spans="1:17" ht="27" customHeight="1">
      <c r="A33" s="28" t="s">
        <v>146</v>
      </c>
      <c r="B33" s="27">
        <f t="shared" si="0"/>
        <v>194</v>
      </c>
      <c r="C33" s="28">
        <v>68</v>
      </c>
      <c r="D33" s="28">
        <v>126</v>
      </c>
      <c r="E33" s="44">
        <f t="shared" si="1"/>
        <v>55</v>
      </c>
      <c r="F33" s="28">
        <v>22</v>
      </c>
      <c r="G33" s="36">
        <v>33</v>
      </c>
      <c r="H33" s="62" t="s">
        <v>146</v>
      </c>
      <c r="I33" s="27">
        <f t="shared" si="2"/>
        <v>198</v>
      </c>
      <c r="J33" s="28">
        <v>69</v>
      </c>
      <c r="K33" s="28">
        <v>129</v>
      </c>
      <c r="L33" s="44">
        <f t="shared" si="3"/>
        <v>59</v>
      </c>
      <c r="M33" s="28">
        <v>24</v>
      </c>
      <c r="N33" s="36">
        <v>35</v>
      </c>
      <c r="O33" s="89">
        <f t="shared" si="4"/>
        <v>1</v>
      </c>
      <c r="P33" s="86">
        <f t="shared" si="4"/>
        <v>3</v>
      </c>
      <c r="Q33" s="101">
        <f t="shared" si="5"/>
        <v>257</v>
      </c>
    </row>
    <row r="34" spans="1:17" ht="27" customHeight="1" thickBot="1">
      <c r="A34" s="28" t="s">
        <v>206</v>
      </c>
      <c r="B34" s="64">
        <f t="shared" si="0"/>
        <v>120</v>
      </c>
      <c r="C34" s="38">
        <v>32</v>
      </c>
      <c r="D34" s="38">
        <v>88</v>
      </c>
      <c r="E34" s="103">
        <f t="shared" si="1"/>
        <v>49</v>
      </c>
      <c r="F34" s="114">
        <v>17</v>
      </c>
      <c r="G34" s="116">
        <v>32</v>
      </c>
      <c r="H34" s="117" t="s">
        <v>206</v>
      </c>
      <c r="I34" s="64">
        <f t="shared" si="2"/>
        <v>126</v>
      </c>
      <c r="J34" s="38">
        <v>34</v>
      </c>
      <c r="K34" s="38">
        <v>92</v>
      </c>
      <c r="L34" s="103">
        <f t="shared" si="3"/>
        <v>50</v>
      </c>
      <c r="M34" s="114">
        <v>17</v>
      </c>
      <c r="N34" s="116">
        <v>33</v>
      </c>
      <c r="O34" s="89">
        <f t="shared" si="4"/>
        <v>2</v>
      </c>
      <c r="P34" s="86">
        <f t="shared" si="4"/>
        <v>4</v>
      </c>
      <c r="Q34" s="101">
        <f t="shared" si="5"/>
        <v>176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A00-000000000000}">
  <dimension ref="A1:S35"/>
  <sheetViews>
    <sheetView workbookViewId="0">
      <selection activeCell="E10" sqref="E10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172" t="s">
        <v>226</v>
      </c>
      <c r="C3" s="201"/>
      <c r="D3" s="201"/>
      <c r="E3" s="201"/>
      <c r="F3" s="201"/>
      <c r="G3" s="202"/>
      <c r="H3" s="187" t="s">
        <v>27</v>
      </c>
      <c r="I3" s="191" t="s">
        <v>227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43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 t="shared" ref="B5" si="0">SUM(C5:D5)</f>
        <v>51891</v>
      </c>
      <c r="C5" s="44">
        <f>SUM(C6:C34)</f>
        <v>37595</v>
      </c>
      <c r="D5" s="44">
        <f>SUM(D6:D34)</f>
        <v>14296</v>
      </c>
      <c r="E5" s="44">
        <f t="shared" ref="E5:E34" si="1">SUM(F5:G5)</f>
        <v>14253</v>
      </c>
      <c r="F5" s="44">
        <f>SUM(F6:F34)</f>
        <v>7323</v>
      </c>
      <c r="G5" s="45">
        <f>SUM(G6:G34)</f>
        <v>6930</v>
      </c>
      <c r="H5" s="59" t="s">
        <v>26</v>
      </c>
      <c r="I5" s="27">
        <f t="shared" ref="I5" si="2">SUM(J5:K5)</f>
        <v>52476</v>
      </c>
      <c r="J5" s="44">
        <f>SUM(J6:J34)</f>
        <v>38012</v>
      </c>
      <c r="K5" s="44">
        <f>SUM(K6:K34)</f>
        <v>14464</v>
      </c>
      <c r="L5" s="44">
        <f t="shared" ref="L5:L34" si="3">SUM(M5:N5)</f>
        <v>14233</v>
      </c>
      <c r="M5" s="44">
        <f>SUM(M6:M34)</f>
        <v>7308</v>
      </c>
      <c r="N5" s="45">
        <f>SUM(N6:N34)</f>
        <v>6925</v>
      </c>
      <c r="O5" s="33">
        <f t="shared" ref="O5:P5" si="4">J5-C5</f>
        <v>417</v>
      </c>
      <c r="P5" s="25">
        <f t="shared" si="4"/>
        <v>168</v>
      </c>
      <c r="Q5" s="100">
        <f>I5+L5</f>
        <v>66709</v>
      </c>
      <c r="R5" s="67"/>
      <c r="S5" s="67"/>
    </row>
    <row r="6" spans="1:19" ht="24.95" customHeight="1">
      <c r="A6" s="1" t="s">
        <v>3</v>
      </c>
      <c r="B6" s="27">
        <f t="shared" ref="B6:B34" si="5">SUM(C6:D6)</f>
        <v>3069</v>
      </c>
      <c r="C6" s="28">
        <v>1806</v>
      </c>
      <c r="D6" s="28">
        <v>1263</v>
      </c>
      <c r="E6" s="44">
        <f t="shared" si="1"/>
        <v>694</v>
      </c>
      <c r="F6" s="28">
        <v>317</v>
      </c>
      <c r="G6" s="36">
        <v>377</v>
      </c>
      <c r="H6" s="61" t="s">
        <v>3</v>
      </c>
      <c r="I6" s="27">
        <f t="shared" ref="I6:I34" si="6">SUM(J6:K6)</f>
        <v>3177</v>
      </c>
      <c r="J6" s="28">
        <v>1852</v>
      </c>
      <c r="K6" s="28">
        <v>1325</v>
      </c>
      <c r="L6" s="44">
        <f t="shared" si="3"/>
        <v>697</v>
      </c>
      <c r="M6" s="28">
        <v>317</v>
      </c>
      <c r="N6" s="36">
        <v>380</v>
      </c>
      <c r="O6" s="89">
        <f t="shared" ref="O6:O34" si="7">J6-C6</f>
        <v>46</v>
      </c>
      <c r="P6" s="86">
        <f t="shared" ref="P6:P34" si="8">K6-D6</f>
        <v>62</v>
      </c>
      <c r="Q6" s="101">
        <f>I6+L6</f>
        <v>3874</v>
      </c>
    </row>
    <row r="7" spans="1:19" ht="24.95" customHeight="1">
      <c r="A7" s="1" t="s">
        <v>4</v>
      </c>
      <c r="B7" s="27">
        <f t="shared" si="5"/>
        <v>3344</v>
      </c>
      <c r="C7" s="28">
        <v>2586</v>
      </c>
      <c r="D7" s="28">
        <v>758</v>
      </c>
      <c r="E7" s="44">
        <f t="shared" si="1"/>
        <v>1297</v>
      </c>
      <c r="F7" s="28">
        <v>686</v>
      </c>
      <c r="G7" s="36">
        <v>611</v>
      </c>
      <c r="H7" s="61" t="s">
        <v>4</v>
      </c>
      <c r="I7" s="27">
        <f t="shared" si="6"/>
        <v>3407</v>
      </c>
      <c r="J7" s="28">
        <v>2646</v>
      </c>
      <c r="K7" s="28">
        <v>761</v>
      </c>
      <c r="L7" s="44">
        <f t="shared" si="3"/>
        <v>1284</v>
      </c>
      <c r="M7" s="28">
        <v>673</v>
      </c>
      <c r="N7" s="36">
        <v>611</v>
      </c>
      <c r="O7" s="89">
        <f t="shared" si="7"/>
        <v>60</v>
      </c>
      <c r="P7" s="86">
        <f t="shared" si="8"/>
        <v>3</v>
      </c>
      <c r="Q7" s="101">
        <f t="shared" ref="Q7:Q34" si="9">I7+L7</f>
        <v>4691</v>
      </c>
    </row>
    <row r="8" spans="1:19" ht="24.95" customHeight="1">
      <c r="A8" s="1" t="s">
        <v>5</v>
      </c>
      <c r="B8" s="27">
        <f t="shared" si="5"/>
        <v>10419</v>
      </c>
      <c r="C8" s="28">
        <v>6710</v>
      </c>
      <c r="D8" s="28">
        <v>3709</v>
      </c>
      <c r="E8" s="44">
        <f t="shared" si="1"/>
        <v>5625</v>
      </c>
      <c r="F8" s="28">
        <v>2850</v>
      </c>
      <c r="G8" s="36">
        <v>2775</v>
      </c>
      <c r="H8" s="61" t="s">
        <v>5</v>
      </c>
      <c r="I8" s="27">
        <f t="shared" si="6"/>
        <v>10529</v>
      </c>
      <c r="J8" s="28">
        <v>6805</v>
      </c>
      <c r="K8" s="28">
        <v>3724</v>
      </c>
      <c r="L8" s="44">
        <f t="shared" si="3"/>
        <v>5616</v>
      </c>
      <c r="M8" s="28">
        <v>2845</v>
      </c>
      <c r="N8" s="36">
        <v>2771</v>
      </c>
      <c r="O8" s="89">
        <f t="shared" si="7"/>
        <v>95</v>
      </c>
      <c r="P8" s="86">
        <f t="shared" si="8"/>
        <v>15</v>
      </c>
      <c r="Q8" s="101">
        <f t="shared" si="9"/>
        <v>16145</v>
      </c>
    </row>
    <row r="9" spans="1:19" ht="24.95" customHeight="1">
      <c r="A9" s="1" t="s">
        <v>61</v>
      </c>
      <c r="B9" s="27">
        <f t="shared" si="5"/>
        <v>4815</v>
      </c>
      <c r="C9" s="28">
        <v>3258</v>
      </c>
      <c r="D9" s="28">
        <v>1557</v>
      </c>
      <c r="E9" s="44">
        <f t="shared" si="1"/>
        <v>1891</v>
      </c>
      <c r="F9" s="28">
        <v>964</v>
      </c>
      <c r="G9" s="36">
        <v>927</v>
      </c>
      <c r="H9" s="61" t="s">
        <v>61</v>
      </c>
      <c r="I9" s="27">
        <f t="shared" si="6"/>
        <v>4875</v>
      </c>
      <c r="J9" s="28">
        <v>3307</v>
      </c>
      <c r="K9" s="28">
        <v>1568</v>
      </c>
      <c r="L9" s="44">
        <f t="shared" si="3"/>
        <v>1886</v>
      </c>
      <c r="M9" s="28">
        <v>960</v>
      </c>
      <c r="N9" s="36">
        <v>926</v>
      </c>
      <c r="O9" s="89">
        <f t="shared" si="7"/>
        <v>49</v>
      </c>
      <c r="P9" s="86">
        <f t="shared" si="8"/>
        <v>11</v>
      </c>
      <c r="Q9" s="101">
        <f t="shared" si="9"/>
        <v>6761</v>
      </c>
    </row>
    <row r="10" spans="1:19" ht="24.95" customHeight="1">
      <c r="A10" s="1" t="s">
        <v>6</v>
      </c>
      <c r="B10" s="27">
        <f t="shared" si="5"/>
        <v>145</v>
      </c>
      <c r="C10" s="28">
        <v>86</v>
      </c>
      <c r="D10" s="28">
        <v>59</v>
      </c>
      <c r="E10" s="44">
        <f t="shared" si="1"/>
        <v>62</v>
      </c>
      <c r="F10" s="28">
        <v>30</v>
      </c>
      <c r="G10" s="36">
        <v>32</v>
      </c>
      <c r="H10" s="61" t="s">
        <v>6</v>
      </c>
      <c r="I10" s="27">
        <f t="shared" si="6"/>
        <v>143</v>
      </c>
      <c r="J10" s="28">
        <v>85</v>
      </c>
      <c r="K10" s="28">
        <v>58</v>
      </c>
      <c r="L10" s="44">
        <f t="shared" si="3"/>
        <v>63</v>
      </c>
      <c r="M10" s="28">
        <v>32</v>
      </c>
      <c r="N10" s="36">
        <v>31</v>
      </c>
      <c r="O10" s="89">
        <f t="shared" si="7"/>
        <v>-1</v>
      </c>
      <c r="P10" s="86">
        <f t="shared" si="8"/>
        <v>-1</v>
      </c>
      <c r="Q10" s="101">
        <f t="shared" si="9"/>
        <v>206</v>
      </c>
    </row>
    <row r="11" spans="1:19" ht="24.95" customHeight="1">
      <c r="A11" s="1" t="s">
        <v>7</v>
      </c>
      <c r="B11" s="27">
        <f t="shared" si="5"/>
        <v>747</v>
      </c>
      <c r="C11" s="28">
        <v>567</v>
      </c>
      <c r="D11" s="28">
        <v>180</v>
      </c>
      <c r="E11" s="44">
        <f t="shared" si="1"/>
        <v>86</v>
      </c>
      <c r="F11" s="28">
        <v>40</v>
      </c>
      <c r="G11" s="36">
        <v>46</v>
      </c>
      <c r="H11" s="61" t="s">
        <v>7</v>
      </c>
      <c r="I11" s="27">
        <f t="shared" si="6"/>
        <v>742</v>
      </c>
      <c r="J11" s="28">
        <v>564</v>
      </c>
      <c r="K11" s="28">
        <v>178</v>
      </c>
      <c r="L11" s="44">
        <f t="shared" si="3"/>
        <v>87</v>
      </c>
      <c r="M11" s="28">
        <v>40</v>
      </c>
      <c r="N11" s="36">
        <v>47</v>
      </c>
      <c r="O11" s="89">
        <f t="shared" si="7"/>
        <v>-3</v>
      </c>
      <c r="P11" s="86">
        <f t="shared" si="8"/>
        <v>-2</v>
      </c>
      <c r="Q11" s="101">
        <f t="shared" si="9"/>
        <v>829</v>
      </c>
    </row>
    <row r="12" spans="1:19" ht="24.95" customHeight="1">
      <c r="A12" s="1" t="s">
        <v>8</v>
      </c>
      <c r="B12" s="27">
        <f t="shared" si="5"/>
        <v>3076</v>
      </c>
      <c r="C12" s="28">
        <v>2806</v>
      </c>
      <c r="D12" s="28">
        <v>270</v>
      </c>
      <c r="E12" s="44">
        <f t="shared" si="1"/>
        <v>267</v>
      </c>
      <c r="F12" s="28">
        <v>172</v>
      </c>
      <c r="G12" s="36">
        <v>95</v>
      </c>
      <c r="H12" s="61" t="s">
        <v>8</v>
      </c>
      <c r="I12" s="27">
        <f t="shared" si="6"/>
        <v>3085</v>
      </c>
      <c r="J12" s="28">
        <v>2806</v>
      </c>
      <c r="K12" s="28">
        <v>279</v>
      </c>
      <c r="L12" s="44">
        <f t="shared" si="3"/>
        <v>273</v>
      </c>
      <c r="M12" s="28">
        <v>176</v>
      </c>
      <c r="N12" s="36">
        <v>97</v>
      </c>
      <c r="O12" s="89">
        <f t="shared" si="7"/>
        <v>0</v>
      </c>
      <c r="P12" s="86">
        <f t="shared" si="8"/>
        <v>9</v>
      </c>
      <c r="Q12" s="101">
        <f t="shared" si="9"/>
        <v>3358</v>
      </c>
    </row>
    <row r="13" spans="1:19" ht="24.95" customHeight="1">
      <c r="A13" s="1" t="s">
        <v>9</v>
      </c>
      <c r="B13" s="27">
        <f t="shared" si="5"/>
        <v>1776</v>
      </c>
      <c r="C13" s="28">
        <v>1439</v>
      </c>
      <c r="D13" s="28">
        <v>337</v>
      </c>
      <c r="E13" s="44">
        <f t="shared" si="1"/>
        <v>350</v>
      </c>
      <c r="F13" s="28">
        <v>205</v>
      </c>
      <c r="G13" s="36">
        <v>145</v>
      </c>
      <c r="H13" s="61" t="s">
        <v>9</v>
      </c>
      <c r="I13" s="27">
        <f t="shared" si="6"/>
        <v>1796</v>
      </c>
      <c r="J13" s="28">
        <v>1454</v>
      </c>
      <c r="K13" s="28">
        <v>342</v>
      </c>
      <c r="L13" s="44">
        <f t="shared" si="3"/>
        <v>342</v>
      </c>
      <c r="M13" s="28">
        <v>199</v>
      </c>
      <c r="N13" s="36">
        <v>143</v>
      </c>
      <c r="O13" s="89">
        <f t="shared" si="7"/>
        <v>15</v>
      </c>
      <c r="P13" s="86">
        <f t="shared" si="8"/>
        <v>5</v>
      </c>
      <c r="Q13" s="101">
        <f t="shared" si="9"/>
        <v>2138</v>
      </c>
    </row>
    <row r="14" spans="1:19" ht="24.95" customHeight="1">
      <c r="A14" s="1" t="s">
        <v>10</v>
      </c>
      <c r="B14" s="27">
        <f t="shared" si="5"/>
        <v>1678</v>
      </c>
      <c r="C14" s="28">
        <v>1441</v>
      </c>
      <c r="D14" s="28">
        <v>237</v>
      </c>
      <c r="E14" s="44">
        <f t="shared" si="1"/>
        <v>130</v>
      </c>
      <c r="F14" s="28">
        <v>83</v>
      </c>
      <c r="G14" s="36">
        <v>47</v>
      </c>
      <c r="H14" s="61" t="s">
        <v>10</v>
      </c>
      <c r="I14" s="27">
        <f t="shared" si="6"/>
        <v>1704</v>
      </c>
      <c r="J14" s="28">
        <v>1460</v>
      </c>
      <c r="K14" s="28">
        <v>244</v>
      </c>
      <c r="L14" s="44">
        <f t="shared" si="3"/>
        <v>129</v>
      </c>
      <c r="M14" s="28">
        <v>84</v>
      </c>
      <c r="N14" s="36">
        <v>45</v>
      </c>
      <c r="O14" s="89">
        <f t="shared" si="7"/>
        <v>19</v>
      </c>
      <c r="P14" s="86">
        <f t="shared" si="8"/>
        <v>7</v>
      </c>
      <c r="Q14" s="101">
        <f t="shared" si="9"/>
        <v>1833</v>
      </c>
    </row>
    <row r="15" spans="1:19" ht="24.95" customHeight="1">
      <c r="A15" s="1" t="s">
        <v>11</v>
      </c>
      <c r="B15" s="27">
        <f t="shared" si="5"/>
        <v>5165</v>
      </c>
      <c r="C15" s="28">
        <v>4354</v>
      </c>
      <c r="D15" s="28">
        <v>811</v>
      </c>
      <c r="E15" s="44">
        <f t="shared" si="1"/>
        <v>392</v>
      </c>
      <c r="F15" s="28">
        <v>251</v>
      </c>
      <c r="G15" s="36">
        <v>141</v>
      </c>
      <c r="H15" s="61" t="s">
        <v>11</v>
      </c>
      <c r="I15" s="27">
        <f t="shared" si="6"/>
        <v>5230</v>
      </c>
      <c r="J15" s="28">
        <v>4406</v>
      </c>
      <c r="K15" s="28">
        <v>824</v>
      </c>
      <c r="L15" s="44">
        <f t="shared" si="3"/>
        <v>396</v>
      </c>
      <c r="M15" s="28">
        <v>253</v>
      </c>
      <c r="N15" s="36">
        <v>143</v>
      </c>
      <c r="O15" s="89">
        <f t="shared" si="7"/>
        <v>52</v>
      </c>
      <c r="P15" s="86">
        <f t="shared" si="8"/>
        <v>13</v>
      </c>
      <c r="Q15" s="101">
        <f t="shared" si="9"/>
        <v>5626</v>
      </c>
    </row>
    <row r="16" spans="1:19" ht="24.95" customHeight="1">
      <c r="A16" s="1" t="s">
        <v>12</v>
      </c>
      <c r="B16" s="27">
        <f t="shared" si="5"/>
        <v>4943</v>
      </c>
      <c r="C16" s="28">
        <v>4263</v>
      </c>
      <c r="D16" s="28">
        <v>680</v>
      </c>
      <c r="E16" s="44">
        <f t="shared" si="1"/>
        <v>569</v>
      </c>
      <c r="F16" s="28">
        <v>360</v>
      </c>
      <c r="G16" s="36">
        <v>209</v>
      </c>
      <c r="H16" s="61" t="s">
        <v>12</v>
      </c>
      <c r="I16" s="27">
        <f t="shared" si="6"/>
        <v>5032</v>
      </c>
      <c r="J16" s="28">
        <v>4350</v>
      </c>
      <c r="K16" s="28">
        <v>682</v>
      </c>
      <c r="L16" s="44">
        <f t="shared" si="3"/>
        <v>572</v>
      </c>
      <c r="M16" s="28">
        <v>363</v>
      </c>
      <c r="N16" s="36">
        <v>209</v>
      </c>
      <c r="O16" s="89">
        <f t="shared" si="7"/>
        <v>87</v>
      </c>
      <c r="P16" s="86">
        <f t="shared" si="8"/>
        <v>2</v>
      </c>
      <c r="Q16" s="101">
        <f t="shared" si="9"/>
        <v>5604</v>
      </c>
    </row>
    <row r="17" spans="1:19" ht="24.95" customHeight="1">
      <c r="A17" s="1" t="s">
        <v>13</v>
      </c>
      <c r="B17" s="27">
        <f t="shared" si="5"/>
        <v>2737</v>
      </c>
      <c r="C17" s="28">
        <v>2453</v>
      </c>
      <c r="D17" s="28">
        <v>284</v>
      </c>
      <c r="E17" s="44">
        <f t="shared" si="1"/>
        <v>129</v>
      </c>
      <c r="F17" s="28">
        <v>98</v>
      </c>
      <c r="G17" s="36">
        <v>31</v>
      </c>
      <c r="H17" s="61" t="s">
        <v>13</v>
      </c>
      <c r="I17" s="27">
        <f t="shared" si="6"/>
        <v>2740</v>
      </c>
      <c r="J17" s="28">
        <v>2448</v>
      </c>
      <c r="K17" s="28">
        <v>292</v>
      </c>
      <c r="L17" s="44">
        <f t="shared" si="3"/>
        <v>130</v>
      </c>
      <c r="M17" s="28">
        <v>99</v>
      </c>
      <c r="N17" s="36">
        <v>31</v>
      </c>
      <c r="O17" s="89">
        <f t="shared" si="7"/>
        <v>-5</v>
      </c>
      <c r="P17" s="86">
        <f t="shared" si="8"/>
        <v>8</v>
      </c>
      <c r="Q17" s="101">
        <f t="shared" si="9"/>
        <v>2870</v>
      </c>
    </row>
    <row r="18" spans="1:19" ht="24.95" customHeight="1">
      <c r="A18" s="1" t="s">
        <v>116</v>
      </c>
      <c r="B18" s="27">
        <f t="shared" si="5"/>
        <v>185</v>
      </c>
      <c r="C18" s="28">
        <v>73</v>
      </c>
      <c r="D18" s="28">
        <v>112</v>
      </c>
      <c r="E18" s="44">
        <f t="shared" si="1"/>
        <v>96</v>
      </c>
      <c r="F18" s="28">
        <v>41</v>
      </c>
      <c r="G18" s="36">
        <v>55</v>
      </c>
      <c r="H18" s="61" t="s">
        <v>116</v>
      </c>
      <c r="I18" s="27">
        <f t="shared" si="6"/>
        <v>188</v>
      </c>
      <c r="J18" s="28">
        <v>76</v>
      </c>
      <c r="K18" s="28">
        <v>112</v>
      </c>
      <c r="L18" s="44">
        <f t="shared" si="3"/>
        <v>97</v>
      </c>
      <c r="M18" s="28">
        <v>42</v>
      </c>
      <c r="N18" s="36">
        <v>55</v>
      </c>
      <c r="O18" s="89">
        <f t="shared" si="7"/>
        <v>3</v>
      </c>
      <c r="P18" s="86">
        <f t="shared" si="8"/>
        <v>0</v>
      </c>
      <c r="Q18" s="101">
        <f t="shared" si="9"/>
        <v>285</v>
      </c>
      <c r="R18" s="132"/>
      <c r="S18" s="133"/>
    </row>
    <row r="19" spans="1:19" ht="24.95" customHeight="1">
      <c r="A19" s="1" t="s">
        <v>14</v>
      </c>
      <c r="B19" s="27">
        <f t="shared" si="5"/>
        <v>2983</v>
      </c>
      <c r="C19" s="28">
        <v>2410</v>
      </c>
      <c r="D19" s="28">
        <v>573</v>
      </c>
      <c r="E19" s="44">
        <f t="shared" si="1"/>
        <v>130</v>
      </c>
      <c r="F19" s="28">
        <v>80</v>
      </c>
      <c r="G19" s="36">
        <v>50</v>
      </c>
      <c r="H19" s="61" t="s">
        <v>14</v>
      </c>
      <c r="I19" s="27">
        <f t="shared" si="6"/>
        <v>3040</v>
      </c>
      <c r="J19" s="28">
        <v>2451</v>
      </c>
      <c r="K19" s="28">
        <v>589</v>
      </c>
      <c r="L19" s="44">
        <f t="shared" si="3"/>
        <v>128</v>
      </c>
      <c r="M19" s="28">
        <v>78</v>
      </c>
      <c r="N19" s="36">
        <v>50</v>
      </c>
      <c r="O19" s="89">
        <f t="shared" si="7"/>
        <v>41</v>
      </c>
      <c r="P19" s="86">
        <f t="shared" si="8"/>
        <v>16</v>
      </c>
      <c r="Q19" s="101">
        <f t="shared" si="9"/>
        <v>3168</v>
      </c>
      <c r="R19" s="134"/>
      <c r="S19" s="135"/>
    </row>
    <row r="20" spans="1:19" ht="24.95" customHeight="1">
      <c r="A20" s="1" t="s">
        <v>17</v>
      </c>
      <c r="B20" s="27">
        <f t="shared" si="5"/>
        <v>1156</v>
      </c>
      <c r="C20" s="28">
        <v>601</v>
      </c>
      <c r="D20" s="28">
        <v>555</v>
      </c>
      <c r="E20" s="44">
        <f t="shared" si="1"/>
        <v>591</v>
      </c>
      <c r="F20" s="28">
        <v>304</v>
      </c>
      <c r="G20" s="36">
        <v>287</v>
      </c>
      <c r="H20" s="61" t="s">
        <v>17</v>
      </c>
      <c r="I20" s="27">
        <f t="shared" si="6"/>
        <v>1163</v>
      </c>
      <c r="J20" s="28">
        <v>600</v>
      </c>
      <c r="K20" s="28">
        <v>563</v>
      </c>
      <c r="L20" s="44">
        <f t="shared" si="3"/>
        <v>593</v>
      </c>
      <c r="M20" s="28">
        <v>307</v>
      </c>
      <c r="N20" s="36">
        <v>286</v>
      </c>
      <c r="O20" s="89">
        <f t="shared" si="7"/>
        <v>-1</v>
      </c>
      <c r="P20" s="86">
        <f t="shared" si="8"/>
        <v>8</v>
      </c>
      <c r="Q20" s="101">
        <f t="shared" si="9"/>
        <v>1756</v>
      </c>
      <c r="R20" s="136"/>
      <c r="S20" s="137"/>
    </row>
    <row r="21" spans="1:19" ht="24.95" customHeight="1">
      <c r="A21" s="1" t="s">
        <v>18</v>
      </c>
      <c r="B21" s="27">
        <f t="shared" si="5"/>
        <v>501</v>
      </c>
      <c r="C21" s="28">
        <v>212</v>
      </c>
      <c r="D21" s="28">
        <v>289</v>
      </c>
      <c r="E21" s="44">
        <f t="shared" si="1"/>
        <v>303</v>
      </c>
      <c r="F21" s="28">
        <v>133</v>
      </c>
      <c r="G21" s="36">
        <v>170</v>
      </c>
      <c r="H21" s="61" t="s">
        <v>18</v>
      </c>
      <c r="I21" s="27">
        <f t="shared" si="6"/>
        <v>513</v>
      </c>
      <c r="J21" s="28">
        <v>215</v>
      </c>
      <c r="K21" s="28">
        <v>298</v>
      </c>
      <c r="L21" s="44">
        <f t="shared" si="3"/>
        <v>299</v>
      </c>
      <c r="M21" s="28">
        <v>130</v>
      </c>
      <c r="N21" s="36">
        <v>169</v>
      </c>
      <c r="O21" s="89">
        <f t="shared" si="7"/>
        <v>3</v>
      </c>
      <c r="P21" s="86">
        <f t="shared" si="8"/>
        <v>9</v>
      </c>
      <c r="Q21" s="101">
        <f t="shared" si="9"/>
        <v>812</v>
      </c>
    </row>
    <row r="22" spans="1:19" ht="24.95" customHeight="1">
      <c r="A22" s="1" t="s">
        <v>19</v>
      </c>
      <c r="B22" s="27">
        <f t="shared" si="5"/>
        <v>243</v>
      </c>
      <c r="C22" s="28">
        <v>98</v>
      </c>
      <c r="D22" s="28">
        <v>145</v>
      </c>
      <c r="E22" s="44">
        <f t="shared" si="1"/>
        <v>135</v>
      </c>
      <c r="F22" s="28">
        <v>66</v>
      </c>
      <c r="G22" s="36">
        <v>69</v>
      </c>
      <c r="H22" s="61" t="s">
        <v>19</v>
      </c>
      <c r="I22" s="27">
        <f t="shared" si="6"/>
        <v>243</v>
      </c>
      <c r="J22" s="28">
        <v>98</v>
      </c>
      <c r="K22" s="28">
        <v>145</v>
      </c>
      <c r="L22" s="44">
        <f t="shared" si="3"/>
        <v>133</v>
      </c>
      <c r="M22" s="28">
        <v>65</v>
      </c>
      <c r="N22" s="36">
        <v>68</v>
      </c>
      <c r="O22" s="89">
        <f t="shared" si="7"/>
        <v>0</v>
      </c>
      <c r="P22" s="86">
        <f t="shared" si="8"/>
        <v>0</v>
      </c>
      <c r="Q22" s="101">
        <f t="shared" si="9"/>
        <v>376</v>
      </c>
    </row>
    <row r="23" spans="1:19" ht="24.95" customHeight="1">
      <c r="A23" s="1" t="s">
        <v>20</v>
      </c>
      <c r="B23" s="27">
        <f t="shared" si="5"/>
        <v>303</v>
      </c>
      <c r="C23" s="28">
        <v>174</v>
      </c>
      <c r="D23" s="28">
        <v>129</v>
      </c>
      <c r="E23" s="44">
        <f t="shared" si="1"/>
        <v>84</v>
      </c>
      <c r="F23" s="28">
        <v>36</v>
      </c>
      <c r="G23" s="36">
        <v>48</v>
      </c>
      <c r="H23" s="61" t="s">
        <v>20</v>
      </c>
      <c r="I23" s="27">
        <f t="shared" si="6"/>
        <v>295</v>
      </c>
      <c r="J23" s="28">
        <v>170</v>
      </c>
      <c r="K23" s="28">
        <v>125</v>
      </c>
      <c r="L23" s="44">
        <f t="shared" si="3"/>
        <v>81</v>
      </c>
      <c r="M23" s="28">
        <v>34</v>
      </c>
      <c r="N23" s="36">
        <v>47</v>
      </c>
      <c r="O23" s="89">
        <f t="shared" si="7"/>
        <v>-4</v>
      </c>
      <c r="P23" s="86">
        <f t="shared" si="8"/>
        <v>-4</v>
      </c>
      <c r="Q23" s="101">
        <f t="shared" si="9"/>
        <v>376</v>
      </c>
    </row>
    <row r="24" spans="1:19" ht="24.95" customHeight="1">
      <c r="A24" s="1" t="s">
        <v>21</v>
      </c>
      <c r="B24" s="27">
        <f t="shared" si="5"/>
        <v>328</v>
      </c>
      <c r="C24" s="28">
        <v>170</v>
      </c>
      <c r="D24" s="28">
        <v>158</v>
      </c>
      <c r="E24" s="44">
        <f t="shared" si="1"/>
        <v>105</v>
      </c>
      <c r="F24" s="28">
        <v>43</v>
      </c>
      <c r="G24" s="36">
        <v>62</v>
      </c>
      <c r="H24" s="61" t="s">
        <v>21</v>
      </c>
      <c r="I24" s="27">
        <f t="shared" si="6"/>
        <v>335</v>
      </c>
      <c r="J24" s="28">
        <v>177</v>
      </c>
      <c r="K24" s="28">
        <v>158</v>
      </c>
      <c r="L24" s="44">
        <f t="shared" si="3"/>
        <v>106</v>
      </c>
      <c r="M24" s="28">
        <v>44</v>
      </c>
      <c r="N24" s="36">
        <v>62</v>
      </c>
      <c r="O24" s="89">
        <f t="shared" si="7"/>
        <v>7</v>
      </c>
      <c r="P24" s="86">
        <f t="shared" si="8"/>
        <v>0</v>
      </c>
      <c r="Q24" s="101">
        <f t="shared" si="9"/>
        <v>441</v>
      </c>
    </row>
    <row r="25" spans="1:19" ht="24.95" customHeight="1">
      <c r="A25" s="1" t="s">
        <v>22</v>
      </c>
      <c r="B25" s="27">
        <f t="shared" si="5"/>
        <v>927</v>
      </c>
      <c r="C25" s="28">
        <v>568</v>
      </c>
      <c r="D25" s="28">
        <v>359</v>
      </c>
      <c r="E25" s="44">
        <f t="shared" si="1"/>
        <v>228</v>
      </c>
      <c r="F25" s="28">
        <v>106</v>
      </c>
      <c r="G25" s="36">
        <v>122</v>
      </c>
      <c r="H25" s="61" t="s">
        <v>22</v>
      </c>
      <c r="I25" s="27">
        <f t="shared" si="6"/>
        <v>911</v>
      </c>
      <c r="J25" s="28">
        <v>555</v>
      </c>
      <c r="K25" s="28">
        <v>356</v>
      </c>
      <c r="L25" s="44">
        <f t="shared" si="3"/>
        <v>229</v>
      </c>
      <c r="M25" s="28">
        <v>103</v>
      </c>
      <c r="N25" s="36">
        <v>126</v>
      </c>
      <c r="O25" s="89">
        <f t="shared" si="7"/>
        <v>-13</v>
      </c>
      <c r="P25" s="86">
        <f t="shared" si="8"/>
        <v>-3</v>
      </c>
      <c r="Q25" s="101">
        <f t="shared" si="9"/>
        <v>1140</v>
      </c>
    </row>
    <row r="26" spans="1:19" ht="24.95" customHeight="1">
      <c r="A26" s="1" t="s">
        <v>23</v>
      </c>
      <c r="B26" s="27">
        <f t="shared" si="5"/>
        <v>736</v>
      </c>
      <c r="C26" s="28">
        <v>383</v>
      </c>
      <c r="D26" s="28">
        <v>353</v>
      </c>
      <c r="E26" s="44">
        <f t="shared" si="1"/>
        <v>192</v>
      </c>
      <c r="F26" s="28">
        <v>88</v>
      </c>
      <c r="G26" s="36">
        <v>104</v>
      </c>
      <c r="H26" s="61" t="s">
        <v>23</v>
      </c>
      <c r="I26" s="27">
        <f t="shared" si="6"/>
        <v>726</v>
      </c>
      <c r="J26" s="28">
        <v>370</v>
      </c>
      <c r="K26" s="28">
        <v>356</v>
      </c>
      <c r="L26" s="44">
        <f t="shared" si="3"/>
        <v>197</v>
      </c>
      <c r="M26" s="28">
        <v>91</v>
      </c>
      <c r="N26" s="36">
        <v>106</v>
      </c>
      <c r="O26" s="89">
        <f t="shared" si="7"/>
        <v>-13</v>
      </c>
      <c r="P26" s="86">
        <f t="shared" si="8"/>
        <v>3</v>
      </c>
      <c r="Q26" s="101">
        <f t="shared" si="9"/>
        <v>923</v>
      </c>
    </row>
    <row r="27" spans="1:19" ht="24.95" customHeight="1">
      <c r="A27" s="1" t="s">
        <v>24</v>
      </c>
      <c r="B27" s="27">
        <f t="shared" si="5"/>
        <v>203</v>
      </c>
      <c r="C27" s="28">
        <v>72</v>
      </c>
      <c r="D27" s="28">
        <v>131</v>
      </c>
      <c r="E27" s="44">
        <f t="shared" si="1"/>
        <v>86</v>
      </c>
      <c r="F27" s="28">
        <v>36</v>
      </c>
      <c r="G27" s="36">
        <v>50</v>
      </c>
      <c r="H27" s="61" t="s">
        <v>24</v>
      </c>
      <c r="I27" s="27">
        <f t="shared" si="6"/>
        <v>201</v>
      </c>
      <c r="J27" s="28">
        <v>71</v>
      </c>
      <c r="K27" s="28">
        <v>130</v>
      </c>
      <c r="L27" s="44">
        <f t="shared" si="3"/>
        <v>84</v>
      </c>
      <c r="M27" s="28">
        <v>35</v>
      </c>
      <c r="N27" s="36">
        <v>49</v>
      </c>
      <c r="O27" s="89">
        <f t="shared" si="7"/>
        <v>-1</v>
      </c>
      <c r="P27" s="86">
        <f t="shared" si="8"/>
        <v>-1</v>
      </c>
      <c r="Q27" s="101">
        <f t="shared" si="9"/>
        <v>285</v>
      </c>
    </row>
    <row r="28" spans="1:19" ht="24.95" customHeight="1">
      <c r="A28" s="1" t="s">
        <v>25</v>
      </c>
      <c r="B28" s="27">
        <f t="shared" si="5"/>
        <v>272</v>
      </c>
      <c r="C28" s="28">
        <v>104</v>
      </c>
      <c r="D28" s="28">
        <v>168</v>
      </c>
      <c r="E28" s="44">
        <f t="shared" si="1"/>
        <v>102</v>
      </c>
      <c r="F28" s="28">
        <v>39</v>
      </c>
      <c r="G28" s="36">
        <v>63</v>
      </c>
      <c r="H28" s="61" t="s">
        <v>25</v>
      </c>
      <c r="I28" s="27">
        <f t="shared" si="6"/>
        <v>274</v>
      </c>
      <c r="J28" s="28">
        <v>103</v>
      </c>
      <c r="K28" s="28">
        <v>171</v>
      </c>
      <c r="L28" s="44">
        <f t="shared" si="3"/>
        <v>104</v>
      </c>
      <c r="M28" s="28">
        <v>42</v>
      </c>
      <c r="N28" s="36">
        <v>62</v>
      </c>
      <c r="O28" s="89">
        <f t="shared" si="7"/>
        <v>-1</v>
      </c>
      <c r="P28" s="86">
        <f t="shared" si="8"/>
        <v>3</v>
      </c>
      <c r="Q28" s="101">
        <f t="shared" si="9"/>
        <v>378</v>
      </c>
    </row>
    <row r="29" spans="1:19" ht="24.95" customHeight="1">
      <c r="A29" s="1" t="s">
        <v>67</v>
      </c>
      <c r="B29" s="27">
        <f t="shared" si="5"/>
        <v>154</v>
      </c>
      <c r="C29" s="28">
        <v>68</v>
      </c>
      <c r="D29" s="28">
        <v>86</v>
      </c>
      <c r="E29" s="44">
        <f t="shared" si="1"/>
        <v>114</v>
      </c>
      <c r="F29" s="28">
        <v>50</v>
      </c>
      <c r="G29" s="36">
        <v>64</v>
      </c>
      <c r="H29" s="61" t="s">
        <v>67</v>
      </c>
      <c r="I29" s="27">
        <f t="shared" si="6"/>
        <v>156</v>
      </c>
      <c r="J29" s="28">
        <v>70</v>
      </c>
      <c r="K29" s="28">
        <v>86</v>
      </c>
      <c r="L29" s="44">
        <f t="shared" si="3"/>
        <v>112</v>
      </c>
      <c r="M29" s="28">
        <v>49</v>
      </c>
      <c r="N29" s="36">
        <v>63</v>
      </c>
      <c r="O29" s="89">
        <f t="shared" si="7"/>
        <v>2</v>
      </c>
      <c r="P29" s="86">
        <f t="shared" si="8"/>
        <v>0</v>
      </c>
      <c r="Q29" s="101">
        <f t="shared" si="9"/>
        <v>268</v>
      </c>
    </row>
    <row r="30" spans="1:19" ht="27" customHeight="1">
      <c r="A30" s="1" t="s">
        <v>118</v>
      </c>
      <c r="B30" s="27">
        <f t="shared" si="5"/>
        <v>480</v>
      </c>
      <c r="C30" s="28">
        <v>225</v>
      </c>
      <c r="D30" s="28">
        <v>255</v>
      </c>
      <c r="E30" s="44">
        <f t="shared" si="1"/>
        <v>141</v>
      </c>
      <c r="F30" s="28">
        <v>54</v>
      </c>
      <c r="G30" s="36">
        <v>87</v>
      </c>
      <c r="H30" s="62" t="s">
        <v>114</v>
      </c>
      <c r="I30" s="27">
        <f t="shared" si="6"/>
        <v>464</v>
      </c>
      <c r="J30" s="28">
        <v>218</v>
      </c>
      <c r="K30" s="28">
        <v>246</v>
      </c>
      <c r="L30" s="44">
        <f t="shared" si="3"/>
        <v>143</v>
      </c>
      <c r="M30" s="28">
        <v>56</v>
      </c>
      <c r="N30" s="36">
        <v>87</v>
      </c>
      <c r="O30" s="89">
        <f t="shared" si="7"/>
        <v>-7</v>
      </c>
      <c r="P30" s="86">
        <f t="shared" si="8"/>
        <v>-9</v>
      </c>
      <c r="Q30" s="101">
        <f t="shared" si="9"/>
        <v>607</v>
      </c>
    </row>
    <row r="31" spans="1:19" ht="27" customHeight="1">
      <c r="A31" s="1" t="s">
        <v>119</v>
      </c>
      <c r="B31" s="27">
        <f t="shared" si="5"/>
        <v>739</v>
      </c>
      <c r="C31" s="28">
        <v>434</v>
      </c>
      <c r="D31" s="28">
        <v>305</v>
      </c>
      <c r="E31" s="44">
        <f t="shared" si="1"/>
        <v>142</v>
      </c>
      <c r="F31" s="28">
        <v>68</v>
      </c>
      <c r="G31" s="36">
        <v>74</v>
      </c>
      <c r="H31" s="62" t="s">
        <v>115</v>
      </c>
      <c r="I31" s="27">
        <f t="shared" si="6"/>
        <v>732</v>
      </c>
      <c r="J31" s="28">
        <v>422</v>
      </c>
      <c r="K31" s="28">
        <v>310</v>
      </c>
      <c r="L31" s="44">
        <f t="shared" si="3"/>
        <v>140</v>
      </c>
      <c r="M31" s="28">
        <v>66</v>
      </c>
      <c r="N31" s="36">
        <v>74</v>
      </c>
      <c r="O31" s="89">
        <f t="shared" si="7"/>
        <v>-12</v>
      </c>
      <c r="P31" s="86">
        <f t="shared" si="8"/>
        <v>5</v>
      </c>
      <c r="Q31" s="101">
        <f t="shared" si="9"/>
        <v>872</v>
      </c>
    </row>
    <row r="32" spans="1:19" ht="27" customHeight="1">
      <c r="A32" s="1" t="s">
        <v>142</v>
      </c>
      <c r="B32" s="27">
        <f t="shared" si="5"/>
        <v>443</v>
      </c>
      <c r="C32" s="28">
        <v>131</v>
      </c>
      <c r="D32" s="28">
        <v>312</v>
      </c>
      <c r="E32" s="44">
        <f t="shared" si="1"/>
        <v>203</v>
      </c>
      <c r="F32" s="28">
        <v>82</v>
      </c>
      <c r="G32" s="36">
        <v>121</v>
      </c>
      <c r="H32" s="62" t="s">
        <v>142</v>
      </c>
      <c r="I32" s="27">
        <f t="shared" si="6"/>
        <v>443</v>
      </c>
      <c r="J32" s="28">
        <v>129</v>
      </c>
      <c r="K32" s="28">
        <v>314</v>
      </c>
      <c r="L32" s="44">
        <f t="shared" si="3"/>
        <v>202</v>
      </c>
      <c r="M32" s="28">
        <v>82</v>
      </c>
      <c r="N32" s="36">
        <v>120</v>
      </c>
      <c r="O32" s="89">
        <f t="shared" si="7"/>
        <v>-2</v>
      </c>
      <c r="P32" s="86">
        <f t="shared" si="8"/>
        <v>2</v>
      </c>
      <c r="Q32" s="101">
        <f t="shared" si="9"/>
        <v>645</v>
      </c>
    </row>
    <row r="33" spans="1:17" ht="27" customHeight="1">
      <c r="A33" s="28" t="s">
        <v>146</v>
      </c>
      <c r="B33" s="27">
        <f t="shared" si="5"/>
        <v>198</v>
      </c>
      <c r="C33" s="28">
        <v>69</v>
      </c>
      <c r="D33" s="28">
        <v>129</v>
      </c>
      <c r="E33" s="44">
        <f t="shared" si="1"/>
        <v>59</v>
      </c>
      <c r="F33" s="28">
        <v>24</v>
      </c>
      <c r="G33" s="36">
        <v>35</v>
      </c>
      <c r="H33" s="62" t="s">
        <v>146</v>
      </c>
      <c r="I33" s="27">
        <f t="shared" si="6"/>
        <v>199</v>
      </c>
      <c r="J33" s="28">
        <v>69</v>
      </c>
      <c r="K33" s="28">
        <v>130</v>
      </c>
      <c r="L33" s="44">
        <f t="shared" si="3"/>
        <v>58</v>
      </c>
      <c r="M33" s="28">
        <v>25</v>
      </c>
      <c r="N33" s="36">
        <v>33</v>
      </c>
      <c r="O33" s="89">
        <f t="shared" si="7"/>
        <v>0</v>
      </c>
      <c r="P33" s="86">
        <f t="shared" si="8"/>
        <v>1</v>
      </c>
      <c r="Q33" s="101">
        <f t="shared" si="9"/>
        <v>257</v>
      </c>
    </row>
    <row r="34" spans="1:17" ht="27" customHeight="1" thickBot="1">
      <c r="A34" s="28" t="s">
        <v>206</v>
      </c>
      <c r="B34" s="64">
        <f t="shared" si="5"/>
        <v>126</v>
      </c>
      <c r="C34" s="38">
        <v>34</v>
      </c>
      <c r="D34" s="38">
        <v>92</v>
      </c>
      <c r="E34" s="103">
        <f t="shared" si="1"/>
        <v>50</v>
      </c>
      <c r="F34" s="114">
        <v>17</v>
      </c>
      <c r="G34" s="116">
        <v>33</v>
      </c>
      <c r="H34" s="117" t="s">
        <v>206</v>
      </c>
      <c r="I34" s="64">
        <f t="shared" si="6"/>
        <v>133</v>
      </c>
      <c r="J34" s="38">
        <v>35</v>
      </c>
      <c r="K34" s="38">
        <v>98</v>
      </c>
      <c r="L34" s="103">
        <f t="shared" si="3"/>
        <v>52</v>
      </c>
      <c r="M34" s="114">
        <v>18</v>
      </c>
      <c r="N34" s="116">
        <v>34</v>
      </c>
      <c r="O34" s="89">
        <f t="shared" si="7"/>
        <v>1</v>
      </c>
      <c r="P34" s="86">
        <f t="shared" si="8"/>
        <v>6</v>
      </c>
      <c r="Q34" s="101">
        <f t="shared" si="9"/>
        <v>185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B00-000000000000}">
  <dimension ref="A1:S35"/>
  <sheetViews>
    <sheetView topLeftCell="B1" workbookViewId="0">
      <selection activeCell="P10" sqref="P10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172" t="s">
        <v>227</v>
      </c>
      <c r="C3" s="201"/>
      <c r="D3" s="201"/>
      <c r="E3" s="201"/>
      <c r="F3" s="201"/>
      <c r="G3" s="202"/>
      <c r="H3" s="187" t="s">
        <v>27</v>
      </c>
      <c r="I3" s="191" t="s">
        <v>228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44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 t="shared" ref="B5" si="0">SUM(C5:D5)</f>
        <v>52476</v>
      </c>
      <c r="C5" s="44">
        <f>SUM(C6:C34)</f>
        <v>38012</v>
      </c>
      <c r="D5" s="44">
        <f>SUM(D6:D34)</f>
        <v>14464</v>
      </c>
      <c r="E5" s="44">
        <f t="shared" ref="E5:E34" si="1">SUM(F5:G5)</f>
        <v>14233</v>
      </c>
      <c r="F5" s="44">
        <f>SUM(F6:F34)</f>
        <v>7308</v>
      </c>
      <c r="G5" s="45">
        <f>SUM(G6:G34)</f>
        <v>6925</v>
      </c>
      <c r="H5" s="59" t="s">
        <v>26</v>
      </c>
      <c r="I5" s="27">
        <f t="shared" ref="I5" si="2">SUM(J5:K5)</f>
        <v>52737</v>
      </c>
      <c r="J5" s="44">
        <f>SUM(J6:J34)</f>
        <v>38171</v>
      </c>
      <c r="K5" s="44">
        <f>SUM(K6:K34)</f>
        <v>14566</v>
      </c>
      <c r="L5" s="44">
        <f t="shared" ref="L5:L34" si="3">SUM(M5:N5)</f>
        <v>14208</v>
      </c>
      <c r="M5" s="44">
        <f>SUM(M6:M34)</f>
        <v>7279</v>
      </c>
      <c r="N5" s="45">
        <f>SUM(N6:N34)</f>
        <v>6929</v>
      </c>
      <c r="O5" s="33">
        <f t="shared" ref="O5:P5" si="4">J5-C5</f>
        <v>159</v>
      </c>
      <c r="P5" s="25">
        <f t="shared" si="4"/>
        <v>102</v>
      </c>
      <c r="Q5" s="100">
        <f>I5+L5</f>
        <v>66945</v>
      </c>
      <c r="R5" s="67"/>
      <c r="S5" s="67"/>
    </row>
    <row r="6" spans="1:19" ht="24.95" customHeight="1">
      <c r="A6" s="1" t="s">
        <v>3</v>
      </c>
      <c r="B6" s="27">
        <f t="shared" ref="B6:B34" si="5">SUM(C6:D6)</f>
        <v>3177</v>
      </c>
      <c r="C6" s="28">
        <v>1852</v>
      </c>
      <c r="D6" s="28">
        <v>1325</v>
      </c>
      <c r="E6" s="44">
        <f t="shared" si="1"/>
        <v>697</v>
      </c>
      <c r="F6" s="28">
        <v>317</v>
      </c>
      <c r="G6" s="36">
        <v>380</v>
      </c>
      <c r="H6" s="61" t="s">
        <v>3</v>
      </c>
      <c r="I6" s="27">
        <f t="shared" ref="I6:I34" si="6">SUM(J6:K6)</f>
        <v>3139</v>
      </c>
      <c r="J6" s="28">
        <v>1819</v>
      </c>
      <c r="K6" s="28">
        <v>1320</v>
      </c>
      <c r="L6" s="44">
        <f t="shared" si="3"/>
        <v>703</v>
      </c>
      <c r="M6" s="28">
        <v>317</v>
      </c>
      <c r="N6" s="36">
        <v>386</v>
      </c>
      <c r="O6" s="89">
        <f t="shared" ref="O6:O34" si="7">J6-C6</f>
        <v>-33</v>
      </c>
      <c r="P6" s="86">
        <f t="shared" ref="P6:P34" si="8">K6-D6</f>
        <v>-5</v>
      </c>
      <c r="Q6" s="101">
        <f>I6+L6</f>
        <v>3842</v>
      </c>
    </row>
    <row r="7" spans="1:19" ht="24.95" customHeight="1">
      <c r="A7" s="1" t="s">
        <v>4</v>
      </c>
      <c r="B7" s="27">
        <f t="shared" si="5"/>
        <v>3407</v>
      </c>
      <c r="C7" s="28">
        <v>2646</v>
      </c>
      <c r="D7" s="28">
        <v>761</v>
      </c>
      <c r="E7" s="44">
        <f t="shared" si="1"/>
        <v>1284</v>
      </c>
      <c r="F7" s="28">
        <v>673</v>
      </c>
      <c r="G7" s="36">
        <v>611</v>
      </c>
      <c r="H7" s="61" t="s">
        <v>4</v>
      </c>
      <c r="I7" s="27">
        <f t="shared" si="6"/>
        <v>3404</v>
      </c>
      <c r="J7" s="28">
        <v>2636</v>
      </c>
      <c r="K7" s="28">
        <v>768</v>
      </c>
      <c r="L7" s="44">
        <f t="shared" si="3"/>
        <v>1276</v>
      </c>
      <c r="M7" s="28">
        <v>671</v>
      </c>
      <c r="N7" s="36">
        <v>605</v>
      </c>
      <c r="O7" s="89">
        <f t="shared" si="7"/>
        <v>-10</v>
      </c>
      <c r="P7" s="86">
        <f t="shared" si="8"/>
        <v>7</v>
      </c>
      <c r="Q7" s="101">
        <f t="shared" ref="Q7:Q34" si="9">I7+L7</f>
        <v>4680</v>
      </c>
    </row>
    <row r="8" spans="1:19" ht="24.95" customHeight="1">
      <c r="A8" s="1" t="s">
        <v>5</v>
      </c>
      <c r="B8" s="27">
        <f t="shared" si="5"/>
        <v>10529</v>
      </c>
      <c r="C8" s="28">
        <v>6805</v>
      </c>
      <c r="D8" s="28">
        <v>3724</v>
      </c>
      <c r="E8" s="44">
        <f t="shared" si="1"/>
        <v>5616</v>
      </c>
      <c r="F8" s="28">
        <v>2845</v>
      </c>
      <c r="G8" s="36">
        <v>2771</v>
      </c>
      <c r="H8" s="61" t="s">
        <v>5</v>
      </c>
      <c r="I8" s="27">
        <f t="shared" si="6"/>
        <v>10580</v>
      </c>
      <c r="J8" s="28">
        <v>6850</v>
      </c>
      <c r="K8" s="28">
        <v>3730</v>
      </c>
      <c r="L8" s="44">
        <f t="shared" si="3"/>
        <v>5581</v>
      </c>
      <c r="M8" s="28">
        <v>2822</v>
      </c>
      <c r="N8" s="36">
        <v>2759</v>
      </c>
      <c r="O8" s="89">
        <f t="shared" si="7"/>
        <v>45</v>
      </c>
      <c r="P8" s="86">
        <f t="shared" si="8"/>
        <v>6</v>
      </c>
      <c r="Q8" s="101">
        <f t="shared" si="9"/>
        <v>16161</v>
      </c>
    </row>
    <row r="9" spans="1:19" ht="24.95" customHeight="1">
      <c r="A9" s="1" t="s">
        <v>61</v>
      </c>
      <c r="B9" s="27">
        <f t="shared" si="5"/>
        <v>4875</v>
      </c>
      <c r="C9" s="28">
        <v>3307</v>
      </c>
      <c r="D9" s="28">
        <v>1568</v>
      </c>
      <c r="E9" s="44">
        <f t="shared" si="1"/>
        <v>1886</v>
      </c>
      <c r="F9" s="28">
        <v>960</v>
      </c>
      <c r="G9" s="36">
        <v>926</v>
      </c>
      <c r="H9" s="61" t="s">
        <v>61</v>
      </c>
      <c r="I9" s="27">
        <f t="shared" si="6"/>
        <v>4878</v>
      </c>
      <c r="J9" s="28">
        <v>3315</v>
      </c>
      <c r="K9" s="28">
        <v>1563</v>
      </c>
      <c r="L9" s="44">
        <f t="shared" si="3"/>
        <v>1891</v>
      </c>
      <c r="M9" s="28">
        <v>959</v>
      </c>
      <c r="N9" s="36">
        <v>932</v>
      </c>
      <c r="O9" s="89">
        <f t="shared" si="7"/>
        <v>8</v>
      </c>
      <c r="P9" s="86">
        <f t="shared" si="8"/>
        <v>-5</v>
      </c>
      <c r="Q9" s="101">
        <f t="shared" si="9"/>
        <v>6769</v>
      </c>
    </row>
    <row r="10" spans="1:19" ht="24.95" customHeight="1">
      <c r="A10" s="1" t="s">
        <v>6</v>
      </c>
      <c r="B10" s="27">
        <f t="shared" si="5"/>
        <v>143</v>
      </c>
      <c r="C10" s="28">
        <v>85</v>
      </c>
      <c r="D10" s="28">
        <v>58</v>
      </c>
      <c r="E10" s="44">
        <f t="shared" si="1"/>
        <v>63</v>
      </c>
      <c r="F10" s="28">
        <v>32</v>
      </c>
      <c r="G10" s="36">
        <v>31</v>
      </c>
      <c r="H10" s="61" t="s">
        <v>6</v>
      </c>
      <c r="I10" s="27">
        <f t="shared" si="6"/>
        <v>144</v>
      </c>
      <c r="J10" s="28">
        <v>85</v>
      </c>
      <c r="K10" s="28">
        <v>59</v>
      </c>
      <c r="L10" s="44">
        <f t="shared" si="3"/>
        <v>63</v>
      </c>
      <c r="M10" s="28">
        <v>32</v>
      </c>
      <c r="N10" s="36">
        <v>31</v>
      </c>
      <c r="O10" s="89">
        <f t="shared" si="7"/>
        <v>0</v>
      </c>
      <c r="P10" s="86">
        <f t="shared" si="8"/>
        <v>1</v>
      </c>
      <c r="Q10" s="101">
        <f t="shared" si="9"/>
        <v>207</v>
      </c>
    </row>
    <row r="11" spans="1:19" ht="24.95" customHeight="1">
      <c r="A11" s="1" t="s">
        <v>7</v>
      </c>
      <c r="B11" s="27">
        <f t="shared" si="5"/>
        <v>742</v>
      </c>
      <c r="C11" s="28">
        <v>564</v>
      </c>
      <c r="D11" s="28">
        <v>178</v>
      </c>
      <c r="E11" s="44">
        <f t="shared" si="1"/>
        <v>87</v>
      </c>
      <c r="F11" s="28">
        <v>40</v>
      </c>
      <c r="G11" s="36">
        <v>47</v>
      </c>
      <c r="H11" s="61" t="s">
        <v>7</v>
      </c>
      <c r="I11" s="27">
        <f t="shared" si="6"/>
        <v>753</v>
      </c>
      <c r="J11" s="28">
        <v>571</v>
      </c>
      <c r="K11" s="28">
        <v>182</v>
      </c>
      <c r="L11" s="44">
        <f t="shared" si="3"/>
        <v>86</v>
      </c>
      <c r="M11" s="28">
        <v>40</v>
      </c>
      <c r="N11" s="36">
        <v>46</v>
      </c>
      <c r="O11" s="89">
        <f t="shared" si="7"/>
        <v>7</v>
      </c>
      <c r="P11" s="86">
        <f t="shared" si="8"/>
        <v>4</v>
      </c>
      <c r="Q11" s="101">
        <f t="shared" si="9"/>
        <v>839</v>
      </c>
    </row>
    <row r="12" spans="1:19" ht="24.95" customHeight="1">
      <c r="A12" s="1" t="s">
        <v>8</v>
      </c>
      <c r="B12" s="27">
        <f t="shared" si="5"/>
        <v>3085</v>
      </c>
      <c r="C12" s="28">
        <v>2806</v>
      </c>
      <c r="D12" s="28">
        <v>279</v>
      </c>
      <c r="E12" s="44">
        <f t="shared" si="1"/>
        <v>273</v>
      </c>
      <c r="F12" s="28">
        <v>176</v>
      </c>
      <c r="G12" s="36">
        <v>97</v>
      </c>
      <c r="H12" s="61" t="s">
        <v>8</v>
      </c>
      <c r="I12" s="27">
        <f t="shared" si="6"/>
        <v>3138</v>
      </c>
      <c r="J12" s="28">
        <v>2845</v>
      </c>
      <c r="K12" s="28">
        <v>293</v>
      </c>
      <c r="L12" s="44">
        <f t="shared" si="3"/>
        <v>269</v>
      </c>
      <c r="M12" s="28">
        <v>172</v>
      </c>
      <c r="N12" s="36">
        <v>97</v>
      </c>
      <c r="O12" s="89">
        <f t="shared" si="7"/>
        <v>39</v>
      </c>
      <c r="P12" s="86">
        <f t="shared" si="8"/>
        <v>14</v>
      </c>
      <c r="Q12" s="101">
        <f t="shared" si="9"/>
        <v>3407</v>
      </c>
    </row>
    <row r="13" spans="1:19" ht="24.95" customHeight="1">
      <c r="A13" s="1" t="s">
        <v>9</v>
      </c>
      <c r="B13" s="27">
        <f t="shared" si="5"/>
        <v>1796</v>
      </c>
      <c r="C13" s="28">
        <v>1454</v>
      </c>
      <c r="D13" s="28">
        <v>342</v>
      </c>
      <c r="E13" s="44">
        <f t="shared" si="1"/>
        <v>342</v>
      </c>
      <c r="F13" s="28">
        <v>199</v>
      </c>
      <c r="G13" s="36">
        <v>143</v>
      </c>
      <c r="H13" s="61" t="s">
        <v>9</v>
      </c>
      <c r="I13" s="27">
        <f t="shared" si="6"/>
        <v>1803</v>
      </c>
      <c r="J13" s="28">
        <v>1451</v>
      </c>
      <c r="K13" s="28">
        <v>352</v>
      </c>
      <c r="L13" s="44">
        <f t="shared" si="3"/>
        <v>349</v>
      </c>
      <c r="M13" s="28">
        <v>202</v>
      </c>
      <c r="N13" s="36">
        <v>147</v>
      </c>
      <c r="O13" s="89">
        <f t="shared" si="7"/>
        <v>-3</v>
      </c>
      <c r="P13" s="86">
        <f t="shared" si="8"/>
        <v>10</v>
      </c>
      <c r="Q13" s="101">
        <f t="shared" si="9"/>
        <v>2152</v>
      </c>
    </row>
    <row r="14" spans="1:19" ht="24.95" customHeight="1">
      <c r="A14" s="1" t="s">
        <v>10</v>
      </c>
      <c r="B14" s="27">
        <f t="shared" si="5"/>
        <v>1704</v>
      </c>
      <c r="C14" s="28">
        <v>1460</v>
      </c>
      <c r="D14" s="28">
        <v>244</v>
      </c>
      <c r="E14" s="44">
        <f t="shared" si="1"/>
        <v>129</v>
      </c>
      <c r="F14" s="28">
        <v>84</v>
      </c>
      <c r="G14" s="36">
        <v>45</v>
      </c>
      <c r="H14" s="61" t="s">
        <v>10</v>
      </c>
      <c r="I14" s="27">
        <f t="shared" si="6"/>
        <v>1718</v>
      </c>
      <c r="J14" s="28">
        <v>1469</v>
      </c>
      <c r="K14" s="28">
        <v>249</v>
      </c>
      <c r="L14" s="44">
        <f t="shared" si="3"/>
        <v>124</v>
      </c>
      <c r="M14" s="28">
        <v>83</v>
      </c>
      <c r="N14" s="36">
        <v>41</v>
      </c>
      <c r="O14" s="89">
        <f t="shared" si="7"/>
        <v>9</v>
      </c>
      <c r="P14" s="86">
        <f t="shared" si="8"/>
        <v>5</v>
      </c>
      <c r="Q14" s="101">
        <f t="shared" si="9"/>
        <v>1842</v>
      </c>
    </row>
    <row r="15" spans="1:19" ht="24.95" customHeight="1">
      <c r="A15" s="1" t="s">
        <v>11</v>
      </c>
      <c r="B15" s="27">
        <f t="shared" si="5"/>
        <v>5230</v>
      </c>
      <c r="C15" s="28">
        <v>4406</v>
      </c>
      <c r="D15" s="28">
        <v>824</v>
      </c>
      <c r="E15" s="44">
        <f t="shared" si="1"/>
        <v>396</v>
      </c>
      <c r="F15" s="28">
        <v>253</v>
      </c>
      <c r="G15" s="36">
        <v>143</v>
      </c>
      <c r="H15" s="61" t="s">
        <v>11</v>
      </c>
      <c r="I15" s="27">
        <f t="shared" si="6"/>
        <v>5287</v>
      </c>
      <c r="J15" s="28">
        <v>4444</v>
      </c>
      <c r="K15" s="28">
        <v>843</v>
      </c>
      <c r="L15" s="44">
        <f t="shared" si="3"/>
        <v>392</v>
      </c>
      <c r="M15" s="28">
        <v>251</v>
      </c>
      <c r="N15" s="36">
        <v>141</v>
      </c>
      <c r="O15" s="89">
        <f t="shared" si="7"/>
        <v>38</v>
      </c>
      <c r="P15" s="86">
        <f t="shared" si="8"/>
        <v>19</v>
      </c>
      <c r="Q15" s="101">
        <f t="shared" si="9"/>
        <v>5679</v>
      </c>
    </row>
    <row r="16" spans="1:19" ht="24.95" customHeight="1">
      <c r="A16" s="1" t="s">
        <v>12</v>
      </c>
      <c r="B16" s="27">
        <f t="shared" si="5"/>
        <v>5032</v>
      </c>
      <c r="C16" s="28">
        <v>4350</v>
      </c>
      <c r="D16" s="28">
        <v>682</v>
      </c>
      <c r="E16" s="44">
        <f t="shared" si="1"/>
        <v>572</v>
      </c>
      <c r="F16" s="28">
        <v>363</v>
      </c>
      <c r="G16" s="36">
        <v>209</v>
      </c>
      <c r="H16" s="61" t="s">
        <v>12</v>
      </c>
      <c r="I16" s="27">
        <f t="shared" si="6"/>
        <v>5083</v>
      </c>
      <c r="J16" s="28">
        <v>4374</v>
      </c>
      <c r="K16" s="28">
        <v>709</v>
      </c>
      <c r="L16" s="44">
        <f t="shared" si="3"/>
        <v>575</v>
      </c>
      <c r="M16" s="28">
        <v>365</v>
      </c>
      <c r="N16" s="36">
        <v>210</v>
      </c>
      <c r="O16" s="89">
        <f t="shared" si="7"/>
        <v>24</v>
      </c>
      <c r="P16" s="86">
        <f t="shared" si="8"/>
        <v>27</v>
      </c>
      <c r="Q16" s="101">
        <f t="shared" si="9"/>
        <v>5658</v>
      </c>
    </row>
    <row r="17" spans="1:19" ht="24.95" customHeight="1">
      <c r="A17" s="1" t="s">
        <v>13</v>
      </c>
      <c r="B17" s="27">
        <f t="shared" si="5"/>
        <v>2740</v>
      </c>
      <c r="C17" s="28">
        <v>2448</v>
      </c>
      <c r="D17" s="28">
        <v>292</v>
      </c>
      <c r="E17" s="44">
        <f t="shared" si="1"/>
        <v>130</v>
      </c>
      <c r="F17" s="28">
        <v>99</v>
      </c>
      <c r="G17" s="36">
        <v>31</v>
      </c>
      <c r="H17" s="61" t="s">
        <v>13</v>
      </c>
      <c r="I17" s="27">
        <f t="shared" si="6"/>
        <v>2746</v>
      </c>
      <c r="J17" s="28">
        <v>2443</v>
      </c>
      <c r="K17" s="28">
        <v>303</v>
      </c>
      <c r="L17" s="44">
        <f t="shared" si="3"/>
        <v>130</v>
      </c>
      <c r="M17" s="28">
        <v>99</v>
      </c>
      <c r="N17" s="36">
        <v>31</v>
      </c>
      <c r="O17" s="89">
        <f t="shared" si="7"/>
        <v>-5</v>
      </c>
      <c r="P17" s="86">
        <f t="shared" si="8"/>
        <v>11</v>
      </c>
      <c r="Q17" s="101">
        <f t="shared" si="9"/>
        <v>2876</v>
      </c>
    </row>
    <row r="18" spans="1:19" ht="24.95" customHeight="1">
      <c r="A18" s="1" t="s">
        <v>116</v>
      </c>
      <c r="B18" s="27">
        <f t="shared" si="5"/>
        <v>188</v>
      </c>
      <c r="C18" s="28">
        <v>76</v>
      </c>
      <c r="D18" s="28">
        <v>112</v>
      </c>
      <c r="E18" s="44">
        <f t="shared" si="1"/>
        <v>97</v>
      </c>
      <c r="F18" s="28">
        <v>42</v>
      </c>
      <c r="G18" s="36">
        <v>55</v>
      </c>
      <c r="H18" s="61" t="s">
        <v>116</v>
      </c>
      <c r="I18" s="27">
        <f t="shared" si="6"/>
        <v>190</v>
      </c>
      <c r="J18" s="28">
        <v>77</v>
      </c>
      <c r="K18" s="28">
        <v>113</v>
      </c>
      <c r="L18" s="44">
        <f t="shared" si="3"/>
        <v>93</v>
      </c>
      <c r="M18" s="28">
        <v>41</v>
      </c>
      <c r="N18" s="36">
        <v>52</v>
      </c>
      <c r="O18" s="89">
        <f t="shared" si="7"/>
        <v>1</v>
      </c>
      <c r="P18" s="86">
        <f t="shared" si="8"/>
        <v>1</v>
      </c>
      <c r="Q18" s="101">
        <f t="shared" si="9"/>
        <v>283</v>
      </c>
      <c r="R18" s="132"/>
      <c r="S18" s="133"/>
    </row>
    <row r="19" spans="1:19" ht="24.95" customHeight="1">
      <c r="A19" s="1" t="s">
        <v>14</v>
      </c>
      <c r="B19" s="27">
        <f t="shared" si="5"/>
        <v>3040</v>
      </c>
      <c r="C19" s="28">
        <v>2451</v>
      </c>
      <c r="D19" s="28">
        <v>589</v>
      </c>
      <c r="E19" s="44">
        <f t="shared" si="1"/>
        <v>128</v>
      </c>
      <c r="F19" s="28">
        <v>78</v>
      </c>
      <c r="G19" s="36">
        <v>50</v>
      </c>
      <c r="H19" s="61" t="s">
        <v>14</v>
      </c>
      <c r="I19" s="27">
        <f t="shared" si="6"/>
        <v>3040</v>
      </c>
      <c r="J19" s="28">
        <v>2454</v>
      </c>
      <c r="K19" s="28">
        <v>586</v>
      </c>
      <c r="L19" s="44">
        <f t="shared" si="3"/>
        <v>128</v>
      </c>
      <c r="M19" s="28">
        <v>78</v>
      </c>
      <c r="N19" s="36">
        <v>50</v>
      </c>
      <c r="O19" s="89">
        <f t="shared" si="7"/>
        <v>3</v>
      </c>
      <c r="P19" s="86">
        <f t="shared" si="8"/>
        <v>-3</v>
      </c>
      <c r="Q19" s="101">
        <f t="shared" si="9"/>
        <v>3168</v>
      </c>
      <c r="R19" s="134"/>
      <c r="S19" s="135"/>
    </row>
    <row r="20" spans="1:19" ht="24.95" customHeight="1">
      <c r="A20" s="1" t="s">
        <v>17</v>
      </c>
      <c r="B20" s="27">
        <f t="shared" si="5"/>
        <v>1163</v>
      </c>
      <c r="C20" s="28">
        <v>600</v>
      </c>
      <c r="D20" s="28">
        <v>563</v>
      </c>
      <c r="E20" s="44">
        <f t="shared" si="1"/>
        <v>593</v>
      </c>
      <c r="F20" s="28">
        <v>307</v>
      </c>
      <c r="G20" s="36">
        <v>286</v>
      </c>
      <c r="H20" s="61" t="s">
        <v>17</v>
      </c>
      <c r="I20" s="27">
        <f t="shared" si="6"/>
        <v>1181</v>
      </c>
      <c r="J20" s="28">
        <v>609</v>
      </c>
      <c r="K20" s="28">
        <v>572</v>
      </c>
      <c r="L20" s="44">
        <f t="shared" si="3"/>
        <v>590</v>
      </c>
      <c r="M20" s="28">
        <v>306</v>
      </c>
      <c r="N20" s="36">
        <v>284</v>
      </c>
      <c r="O20" s="89">
        <f t="shared" si="7"/>
        <v>9</v>
      </c>
      <c r="P20" s="86">
        <f t="shared" si="8"/>
        <v>9</v>
      </c>
      <c r="Q20" s="101">
        <f t="shared" si="9"/>
        <v>1771</v>
      </c>
      <c r="R20" s="136"/>
      <c r="S20" s="137"/>
    </row>
    <row r="21" spans="1:19" ht="24.95" customHeight="1">
      <c r="A21" s="1" t="s">
        <v>18</v>
      </c>
      <c r="B21" s="27">
        <f t="shared" si="5"/>
        <v>513</v>
      </c>
      <c r="C21" s="28">
        <v>215</v>
      </c>
      <c r="D21" s="28">
        <v>298</v>
      </c>
      <c r="E21" s="44">
        <f t="shared" si="1"/>
        <v>299</v>
      </c>
      <c r="F21" s="28">
        <v>130</v>
      </c>
      <c r="G21" s="36">
        <v>169</v>
      </c>
      <c r="H21" s="61" t="s">
        <v>18</v>
      </c>
      <c r="I21" s="27">
        <f t="shared" si="6"/>
        <v>509</v>
      </c>
      <c r="J21" s="28">
        <v>214</v>
      </c>
      <c r="K21" s="28">
        <v>295</v>
      </c>
      <c r="L21" s="44">
        <f t="shared" si="3"/>
        <v>305</v>
      </c>
      <c r="M21" s="28">
        <v>134</v>
      </c>
      <c r="N21" s="36">
        <v>171</v>
      </c>
      <c r="O21" s="89">
        <f t="shared" si="7"/>
        <v>-1</v>
      </c>
      <c r="P21" s="86">
        <f t="shared" si="8"/>
        <v>-3</v>
      </c>
      <c r="Q21" s="101">
        <f t="shared" si="9"/>
        <v>814</v>
      </c>
    </row>
    <row r="22" spans="1:19" ht="24.95" customHeight="1">
      <c r="A22" s="1" t="s">
        <v>19</v>
      </c>
      <c r="B22" s="27">
        <f t="shared" si="5"/>
        <v>243</v>
      </c>
      <c r="C22" s="28">
        <v>98</v>
      </c>
      <c r="D22" s="28">
        <v>145</v>
      </c>
      <c r="E22" s="44">
        <f t="shared" si="1"/>
        <v>133</v>
      </c>
      <c r="F22" s="28">
        <v>65</v>
      </c>
      <c r="G22" s="36">
        <v>68</v>
      </c>
      <c r="H22" s="61" t="s">
        <v>19</v>
      </c>
      <c r="I22" s="27">
        <f t="shared" si="6"/>
        <v>246</v>
      </c>
      <c r="J22" s="28">
        <v>99</v>
      </c>
      <c r="K22" s="28">
        <v>147</v>
      </c>
      <c r="L22" s="44">
        <f t="shared" si="3"/>
        <v>134</v>
      </c>
      <c r="M22" s="28">
        <v>65</v>
      </c>
      <c r="N22" s="36">
        <v>69</v>
      </c>
      <c r="O22" s="89">
        <f t="shared" si="7"/>
        <v>1</v>
      </c>
      <c r="P22" s="86">
        <f t="shared" si="8"/>
        <v>2</v>
      </c>
      <c r="Q22" s="101">
        <f t="shared" si="9"/>
        <v>380</v>
      </c>
    </row>
    <row r="23" spans="1:19" ht="24.95" customHeight="1">
      <c r="A23" s="1" t="s">
        <v>20</v>
      </c>
      <c r="B23" s="27">
        <f t="shared" si="5"/>
        <v>295</v>
      </c>
      <c r="C23" s="28">
        <v>170</v>
      </c>
      <c r="D23" s="28">
        <v>125</v>
      </c>
      <c r="E23" s="44">
        <f t="shared" si="1"/>
        <v>81</v>
      </c>
      <c r="F23" s="28">
        <v>34</v>
      </c>
      <c r="G23" s="36">
        <v>47</v>
      </c>
      <c r="H23" s="61" t="s">
        <v>20</v>
      </c>
      <c r="I23" s="27">
        <f t="shared" si="6"/>
        <v>295</v>
      </c>
      <c r="J23" s="28">
        <v>172</v>
      </c>
      <c r="K23" s="28">
        <v>123</v>
      </c>
      <c r="L23" s="44">
        <f t="shared" si="3"/>
        <v>81</v>
      </c>
      <c r="M23" s="28">
        <v>33</v>
      </c>
      <c r="N23" s="36">
        <v>48</v>
      </c>
      <c r="O23" s="89">
        <f t="shared" si="7"/>
        <v>2</v>
      </c>
      <c r="P23" s="86">
        <f t="shared" si="8"/>
        <v>-2</v>
      </c>
      <c r="Q23" s="101">
        <f t="shared" si="9"/>
        <v>376</v>
      </c>
    </row>
    <row r="24" spans="1:19" ht="24.95" customHeight="1">
      <c r="A24" s="1" t="s">
        <v>21</v>
      </c>
      <c r="B24" s="27">
        <f t="shared" si="5"/>
        <v>335</v>
      </c>
      <c r="C24" s="28">
        <v>177</v>
      </c>
      <c r="D24" s="28">
        <v>158</v>
      </c>
      <c r="E24" s="44">
        <f t="shared" si="1"/>
        <v>106</v>
      </c>
      <c r="F24" s="28">
        <v>44</v>
      </c>
      <c r="G24" s="36">
        <v>62</v>
      </c>
      <c r="H24" s="61" t="s">
        <v>21</v>
      </c>
      <c r="I24" s="27">
        <f t="shared" si="6"/>
        <v>341</v>
      </c>
      <c r="J24" s="28">
        <v>178</v>
      </c>
      <c r="K24" s="28">
        <v>163</v>
      </c>
      <c r="L24" s="44">
        <f t="shared" si="3"/>
        <v>106</v>
      </c>
      <c r="M24" s="28">
        <v>44</v>
      </c>
      <c r="N24" s="36">
        <v>62</v>
      </c>
      <c r="O24" s="89">
        <f t="shared" si="7"/>
        <v>1</v>
      </c>
      <c r="P24" s="86">
        <f t="shared" si="8"/>
        <v>5</v>
      </c>
      <c r="Q24" s="101">
        <f t="shared" si="9"/>
        <v>447</v>
      </c>
    </row>
    <row r="25" spans="1:19" ht="24.95" customHeight="1">
      <c r="A25" s="1" t="s">
        <v>22</v>
      </c>
      <c r="B25" s="27">
        <f t="shared" si="5"/>
        <v>911</v>
      </c>
      <c r="C25" s="28">
        <v>555</v>
      </c>
      <c r="D25" s="28">
        <v>356</v>
      </c>
      <c r="E25" s="44">
        <f t="shared" si="1"/>
        <v>229</v>
      </c>
      <c r="F25" s="28">
        <v>103</v>
      </c>
      <c r="G25" s="36">
        <v>126</v>
      </c>
      <c r="H25" s="61" t="s">
        <v>22</v>
      </c>
      <c r="I25" s="27">
        <f t="shared" si="6"/>
        <v>913</v>
      </c>
      <c r="J25" s="28">
        <v>554</v>
      </c>
      <c r="K25" s="28">
        <v>359</v>
      </c>
      <c r="L25" s="44">
        <f t="shared" si="3"/>
        <v>228</v>
      </c>
      <c r="M25" s="28">
        <v>102</v>
      </c>
      <c r="N25" s="36">
        <v>126</v>
      </c>
      <c r="O25" s="89">
        <f t="shared" si="7"/>
        <v>-1</v>
      </c>
      <c r="P25" s="86">
        <f t="shared" si="8"/>
        <v>3</v>
      </c>
      <c r="Q25" s="101">
        <f t="shared" si="9"/>
        <v>1141</v>
      </c>
    </row>
    <row r="26" spans="1:19" ht="24.95" customHeight="1">
      <c r="A26" s="1" t="s">
        <v>23</v>
      </c>
      <c r="B26" s="27">
        <f t="shared" si="5"/>
        <v>726</v>
      </c>
      <c r="C26" s="28">
        <v>370</v>
      </c>
      <c r="D26" s="28">
        <v>356</v>
      </c>
      <c r="E26" s="44">
        <f t="shared" si="1"/>
        <v>197</v>
      </c>
      <c r="F26" s="28">
        <v>91</v>
      </c>
      <c r="G26" s="36">
        <v>106</v>
      </c>
      <c r="H26" s="61" t="s">
        <v>23</v>
      </c>
      <c r="I26" s="27">
        <f t="shared" si="6"/>
        <v>717</v>
      </c>
      <c r="J26" s="28">
        <v>370</v>
      </c>
      <c r="K26" s="28">
        <v>347</v>
      </c>
      <c r="L26" s="44">
        <f t="shared" si="3"/>
        <v>199</v>
      </c>
      <c r="M26" s="28">
        <v>91</v>
      </c>
      <c r="N26" s="36">
        <v>108</v>
      </c>
      <c r="O26" s="89">
        <f t="shared" si="7"/>
        <v>0</v>
      </c>
      <c r="P26" s="86">
        <f t="shared" si="8"/>
        <v>-9</v>
      </c>
      <c r="Q26" s="101">
        <f t="shared" si="9"/>
        <v>916</v>
      </c>
    </row>
    <row r="27" spans="1:19" ht="24.95" customHeight="1">
      <c r="A27" s="1" t="s">
        <v>24</v>
      </c>
      <c r="B27" s="27">
        <f t="shared" si="5"/>
        <v>201</v>
      </c>
      <c r="C27" s="28">
        <v>71</v>
      </c>
      <c r="D27" s="28">
        <v>130</v>
      </c>
      <c r="E27" s="44">
        <f t="shared" si="1"/>
        <v>84</v>
      </c>
      <c r="F27" s="28">
        <v>35</v>
      </c>
      <c r="G27" s="36">
        <v>49</v>
      </c>
      <c r="H27" s="61" t="s">
        <v>24</v>
      </c>
      <c r="I27" s="27">
        <f t="shared" si="6"/>
        <v>208</v>
      </c>
      <c r="J27" s="28">
        <v>78</v>
      </c>
      <c r="K27" s="28">
        <v>130</v>
      </c>
      <c r="L27" s="44">
        <f t="shared" si="3"/>
        <v>87</v>
      </c>
      <c r="M27" s="28">
        <v>35</v>
      </c>
      <c r="N27" s="36">
        <v>52</v>
      </c>
      <c r="O27" s="89">
        <f t="shared" si="7"/>
        <v>7</v>
      </c>
      <c r="P27" s="86">
        <f t="shared" si="8"/>
        <v>0</v>
      </c>
      <c r="Q27" s="101">
        <f t="shared" si="9"/>
        <v>295</v>
      </c>
    </row>
    <row r="28" spans="1:19" ht="24.95" customHeight="1">
      <c r="A28" s="1" t="s">
        <v>25</v>
      </c>
      <c r="B28" s="27">
        <f t="shared" si="5"/>
        <v>274</v>
      </c>
      <c r="C28" s="28">
        <v>103</v>
      </c>
      <c r="D28" s="28">
        <v>171</v>
      </c>
      <c r="E28" s="44">
        <f t="shared" si="1"/>
        <v>104</v>
      </c>
      <c r="F28" s="28">
        <v>42</v>
      </c>
      <c r="G28" s="36">
        <v>62</v>
      </c>
      <c r="H28" s="61" t="s">
        <v>25</v>
      </c>
      <c r="I28" s="27">
        <f t="shared" si="6"/>
        <v>278</v>
      </c>
      <c r="J28" s="28">
        <v>104</v>
      </c>
      <c r="K28" s="28">
        <v>174</v>
      </c>
      <c r="L28" s="44">
        <f t="shared" si="3"/>
        <v>104</v>
      </c>
      <c r="M28" s="28">
        <v>41</v>
      </c>
      <c r="N28" s="36">
        <v>63</v>
      </c>
      <c r="O28" s="89">
        <f t="shared" si="7"/>
        <v>1</v>
      </c>
      <c r="P28" s="86">
        <f t="shared" si="8"/>
        <v>3</v>
      </c>
      <c r="Q28" s="101">
        <f t="shared" si="9"/>
        <v>382</v>
      </c>
    </row>
    <row r="29" spans="1:19" ht="24.95" customHeight="1">
      <c r="A29" s="1" t="s">
        <v>67</v>
      </c>
      <c r="B29" s="27">
        <f t="shared" si="5"/>
        <v>156</v>
      </c>
      <c r="C29" s="28">
        <v>70</v>
      </c>
      <c r="D29" s="28">
        <v>86</v>
      </c>
      <c r="E29" s="44">
        <f t="shared" si="1"/>
        <v>112</v>
      </c>
      <c r="F29" s="28">
        <v>49</v>
      </c>
      <c r="G29" s="36">
        <v>63</v>
      </c>
      <c r="H29" s="61" t="s">
        <v>67</v>
      </c>
      <c r="I29" s="27">
        <f t="shared" si="6"/>
        <v>153</v>
      </c>
      <c r="J29" s="28">
        <v>69</v>
      </c>
      <c r="K29" s="28">
        <v>84</v>
      </c>
      <c r="L29" s="44">
        <f t="shared" si="3"/>
        <v>111</v>
      </c>
      <c r="M29" s="28">
        <v>48</v>
      </c>
      <c r="N29" s="36">
        <v>63</v>
      </c>
      <c r="O29" s="89">
        <f t="shared" si="7"/>
        <v>-1</v>
      </c>
      <c r="P29" s="86">
        <f t="shared" si="8"/>
        <v>-2</v>
      </c>
      <c r="Q29" s="101">
        <f t="shared" si="9"/>
        <v>264</v>
      </c>
    </row>
    <row r="30" spans="1:19" ht="27" customHeight="1">
      <c r="A30" s="1" t="s">
        <v>118</v>
      </c>
      <c r="B30" s="27">
        <f t="shared" si="5"/>
        <v>464</v>
      </c>
      <c r="C30" s="28">
        <v>218</v>
      </c>
      <c r="D30" s="28">
        <v>246</v>
      </c>
      <c r="E30" s="44">
        <f t="shared" si="1"/>
        <v>143</v>
      </c>
      <c r="F30" s="28">
        <v>56</v>
      </c>
      <c r="G30" s="36">
        <v>87</v>
      </c>
      <c r="H30" s="62" t="s">
        <v>114</v>
      </c>
      <c r="I30" s="27">
        <f t="shared" si="6"/>
        <v>475</v>
      </c>
      <c r="J30" s="28">
        <v>226</v>
      </c>
      <c r="K30" s="28">
        <v>249</v>
      </c>
      <c r="L30" s="44">
        <f t="shared" si="3"/>
        <v>144</v>
      </c>
      <c r="M30" s="28">
        <v>55</v>
      </c>
      <c r="N30" s="36">
        <v>89</v>
      </c>
      <c r="O30" s="89">
        <f t="shared" si="7"/>
        <v>8</v>
      </c>
      <c r="P30" s="86">
        <f t="shared" si="8"/>
        <v>3</v>
      </c>
      <c r="Q30" s="101">
        <f t="shared" si="9"/>
        <v>619</v>
      </c>
    </row>
    <row r="31" spans="1:19" ht="27" customHeight="1">
      <c r="A31" s="1" t="s">
        <v>119</v>
      </c>
      <c r="B31" s="27">
        <f t="shared" si="5"/>
        <v>732</v>
      </c>
      <c r="C31" s="28">
        <v>422</v>
      </c>
      <c r="D31" s="28">
        <v>310</v>
      </c>
      <c r="E31" s="44">
        <f t="shared" si="1"/>
        <v>140</v>
      </c>
      <c r="F31" s="28">
        <v>66</v>
      </c>
      <c r="G31" s="36">
        <v>74</v>
      </c>
      <c r="H31" s="62" t="s">
        <v>115</v>
      </c>
      <c r="I31" s="27">
        <f t="shared" si="6"/>
        <v>734</v>
      </c>
      <c r="J31" s="28">
        <v>425</v>
      </c>
      <c r="K31" s="28">
        <v>309</v>
      </c>
      <c r="L31" s="44">
        <f t="shared" si="3"/>
        <v>144</v>
      </c>
      <c r="M31" s="28">
        <v>67</v>
      </c>
      <c r="N31" s="36">
        <v>77</v>
      </c>
      <c r="O31" s="89">
        <f t="shared" si="7"/>
        <v>3</v>
      </c>
      <c r="P31" s="86">
        <f t="shared" si="8"/>
        <v>-1</v>
      </c>
      <c r="Q31" s="101">
        <f t="shared" si="9"/>
        <v>878</v>
      </c>
    </row>
    <row r="32" spans="1:19" ht="27" customHeight="1">
      <c r="A32" s="1" t="s">
        <v>142</v>
      </c>
      <c r="B32" s="27">
        <f t="shared" si="5"/>
        <v>443</v>
      </c>
      <c r="C32" s="28">
        <v>129</v>
      </c>
      <c r="D32" s="28">
        <v>314</v>
      </c>
      <c r="E32" s="44">
        <f t="shared" si="1"/>
        <v>202</v>
      </c>
      <c r="F32" s="28">
        <v>82</v>
      </c>
      <c r="G32" s="36">
        <v>120</v>
      </c>
      <c r="H32" s="62" t="s">
        <v>142</v>
      </c>
      <c r="I32" s="27">
        <f t="shared" si="6"/>
        <v>445</v>
      </c>
      <c r="J32" s="28">
        <v>132</v>
      </c>
      <c r="K32" s="28">
        <v>313</v>
      </c>
      <c r="L32" s="44">
        <f t="shared" si="3"/>
        <v>199</v>
      </c>
      <c r="M32" s="28">
        <v>79</v>
      </c>
      <c r="N32" s="36">
        <v>120</v>
      </c>
      <c r="O32" s="89">
        <f t="shared" si="7"/>
        <v>3</v>
      </c>
      <c r="P32" s="86">
        <f t="shared" si="8"/>
        <v>-1</v>
      </c>
      <c r="Q32" s="101">
        <f t="shared" si="9"/>
        <v>644</v>
      </c>
    </row>
    <row r="33" spans="1:17" ht="27" customHeight="1">
      <c r="A33" s="28" t="s">
        <v>146</v>
      </c>
      <c r="B33" s="27">
        <f t="shared" si="5"/>
        <v>199</v>
      </c>
      <c r="C33" s="28">
        <v>69</v>
      </c>
      <c r="D33" s="28">
        <v>130</v>
      </c>
      <c r="E33" s="44">
        <f t="shared" si="1"/>
        <v>58</v>
      </c>
      <c r="F33" s="28">
        <v>25</v>
      </c>
      <c r="G33" s="36">
        <v>33</v>
      </c>
      <c r="H33" s="62" t="s">
        <v>146</v>
      </c>
      <c r="I33" s="27">
        <f t="shared" si="6"/>
        <v>199</v>
      </c>
      <c r="J33" s="28">
        <v>70</v>
      </c>
      <c r="K33" s="28">
        <v>129</v>
      </c>
      <c r="L33" s="44">
        <f t="shared" si="3"/>
        <v>60</v>
      </c>
      <c r="M33" s="28">
        <v>26</v>
      </c>
      <c r="N33" s="36">
        <v>34</v>
      </c>
      <c r="O33" s="89">
        <f t="shared" si="7"/>
        <v>1</v>
      </c>
      <c r="P33" s="86">
        <f t="shared" si="8"/>
        <v>-1</v>
      </c>
      <c r="Q33" s="101">
        <f t="shared" si="9"/>
        <v>259</v>
      </c>
    </row>
    <row r="34" spans="1:17" ht="27" customHeight="1" thickBot="1">
      <c r="A34" s="28" t="s">
        <v>206</v>
      </c>
      <c r="B34" s="64">
        <f t="shared" si="5"/>
        <v>133</v>
      </c>
      <c r="C34" s="38">
        <v>35</v>
      </c>
      <c r="D34" s="38">
        <v>98</v>
      </c>
      <c r="E34" s="103">
        <f t="shared" si="1"/>
        <v>52</v>
      </c>
      <c r="F34" s="114">
        <v>18</v>
      </c>
      <c r="G34" s="116">
        <v>34</v>
      </c>
      <c r="H34" s="117" t="s">
        <v>206</v>
      </c>
      <c r="I34" s="64">
        <f t="shared" si="6"/>
        <v>140</v>
      </c>
      <c r="J34" s="38">
        <v>38</v>
      </c>
      <c r="K34" s="38">
        <v>102</v>
      </c>
      <c r="L34" s="103">
        <f t="shared" si="3"/>
        <v>56</v>
      </c>
      <c r="M34" s="114">
        <v>21</v>
      </c>
      <c r="N34" s="116">
        <v>35</v>
      </c>
      <c r="O34" s="89">
        <f t="shared" si="7"/>
        <v>3</v>
      </c>
      <c r="P34" s="86">
        <f t="shared" si="8"/>
        <v>4</v>
      </c>
      <c r="Q34" s="101">
        <f t="shared" si="9"/>
        <v>196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r:id="rId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C00-000000000000}">
  <dimension ref="A1:S35"/>
  <sheetViews>
    <sheetView workbookViewId="0">
      <selection activeCell="L6" sqref="L6"/>
    </sheetView>
  </sheetViews>
  <sheetFormatPr defaultRowHeight="16.5"/>
  <cols>
    <col min="10" max="10" width="9.5" bestFit="1" customWidth="1"/>
    <col min="11" max="12" width="9.375" bestFit="1" customWidth="1"/>
    <col min="13" max="13" width="9.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172" t="s">
        <v>228</v>
      </c>
      <c r="C3" s="201"/>
      <c r="D3" s="201"/>
      <c r="E3" s="201"/>
      <c r="F3" s="201"/>
      <c r="G3" s="202"/>
      <c r="H3" s="187" t="s">
        <v>27</v>
      </c>
      <c r="I3" s="191" t="s">
        <v>229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45" t="s">
        <v>0</v>
      </c>
      <c r="P4" s="7" t="s">
        <v>1</v>
      </c>
      <c r="Q4" s="99" t="s">
        <v>188</v>
      </c>
    </row>
    <row r="5" spans="1:19" ht="29.1" customHeight="1">
      <c r="A5" s="59" t="s">
        <v>26</v>
      </c>
      <c r="B5" s="27">
        <f t="shared" ref="B5:B34" si="0">SUM(C5:D5)</f>
        <v>52737</v>
      </c>
      <c r="C5" s="44">
        <f>SUM(C6:C34)</f>
        <v>38171</v>
      </c>
      <c r="D5" s="44">
        <f>SUM(D6:D34)</f>
        <v>14566</v>
      </c>
      <c r="E5" s="44">
        <f t="shared" ref="E5:E34" si="1">SUM(F5:G5)</f>
        <v>14208</v>
      </c>
      <c r="F5" s="44">
        <f>SUM(F6:F34)</f>
        <v>7279</v>
      </c>
      <c r="G5" s="45">
        <f>SUM(G6:G34)</f>
        <v>6929</v>
      </c>
      <c r="H5" s="59" t="s">
        <v>26</v>
      </c>
      <c r="I5" s="27">
        <f>J5+K5</f>
        <v>53262</v>
      </c>
      <c r="J5" s="44">
        <f>SUM(J6:J34)</f>
        <v>38547</v>
      </c>
      <c r="K5" s="44">
        <f>SUM(K6:K34)</f>
        <v>14715</v>
      </c>
      <c r="L5" s="44">
        <f>SUM(M5+N5)</f>
        <v>14209</v>
      </c>
      <c r="M5" s="44">
        <f>SUM(M6:M34)</f>
        <v>7277</v>
      </c>
      <c r="N5" s="45">
        <f>SUM(N6:N34)</f>
        <v>6932</v>
      </c>
      <c r="O5" s="33">
        <f t="shared" ref="O5:P20" si="2">J5-C5</f>
        <v>376</v>
      </c>
      <c r="P5" s="25">
        <f t="shared" si="2"/>
        <v>149</v>
      </c>
      <c r="Q5" s="100">
        <f>I5+L5</f>
        <v>67471</v>
      </c>
      <c r="R5" s="67"/>
      <c r="S5" s="67"/>
    </row>
    <row r="6" spans="1:19" ht="24.95" customHeight="1">
      <c r="A6" s="61" t="s">
        <v>3</v>
      </c>
      <c r="B6" s="27">
        <f t="shared" si="0"/>
        <v>3139</v>
      </c>
      <c r="C6" s="28">
        <v>1819</v>
      </c>
      <c r="D6" s="28">
        <v>1320</v>
      </c>
      <c r="E6" s="44">
        <f t="shared" si="1"/>
        <v>703</v>
      </c>
      <c r="F6" s="28">
        <v>317</v>
      </c>
      <c r="G6" s="36">
        <v>386</v>
      </c>
      <c r="H6" s="61" t="s">
        <v>3</v>
      </c>
      <c r="I6" s="27">
        <f t="shared" ref="I6:I34" si="3">J6+K6</f>
        <v>3143</v>
      </c>
      <c r="J6" s="28">
        <v>1824</v>
      </c>
      <c r="K6" s="28">
        <v>1319</v>
      </c>
      <c r="L6" s="44">
        <f>M6+N6</f>
        <v>711</v>
      </c>
      <c r="M6" s="28">
        <v>317</v>
      </c>
      <c r="N6" s="36">
        <v>394</v>
      </c>
      <c r="O6" s="89">
        <f t="shared" si="2"/>
        <v>5</v>
      </c>
      <c r="P6" s="86">
        <f t="shared" si="2"/>
        <v>-1</v>
      </c>
      <c r="Q6" s="101">
        <f>I6+L6</f>
        <v>3854</v>
      </c>
    </row>
    <row r="7" spans="1:19" ht="24.95" customHeight="1">
      <c r="A7" s="61" t="s">
        <v>4</v>
      </c>
      <c r="B7" s="27">
        <f t="shared" si="0"/>
        <v>3404</v>
      </c>
      <c r="C7" s="28">
        <v>2636</v>
      </c>
      <c r="D7" s="28">
        <v>768</v>
      </c>
      <c r="E7" s="44">
        <f t="shared" si="1"/>
        <v>1276</v>
      </c>
      <c r="F7" s="28">
        <v>671</v>
      </c>
      <c r="G7" s="36">
        <v>605</v>
      </c>
      <c r="H7" s="61" t="s">
        <v>4</v>
      </c>
      <c r="I7" s="27">
        <f t="shared" si="3"/>
        <v>3468</v>
      </c>
      <c r="J7" s="28">
        <v>2688</v>
      </c>
      <c r="K7" s="28">
        <v>780</v>
      </c>
      <c r="L7" s="44">
        <f t="shared" ref="L7:L34" si="4">M7+N7</f>
        <v>1281</v>
      </c>
      <c r="M7" s="28">
        <v>674</v>
      </c>
      <c r="N7" s="36">
        <v>607</v>
      </c>
      <c r="O7" s="89">
        <f t="shared" si="2"/>
        <v>52</v>
      </c>
      <c r="P7" s="86">
        <f t="shared" si="2"/>
        <v>12</v>
      </c>
      <c r="Q7" s="101">
        <f t="shared" ref="Q7:Q34" si="5">I7+L7</f>
        <v>4749</v>
      </c>
    </row>
    <row r="8" spans="1:19" ht="24.95" customHeight="1">
      <c r="A8" s="61" t="s">
        <v>5</v>
      </c>
      <c r="B8" s="27">
        <f t="shared" si="0"/>
        <v>10580</v>
      </c>
      <c r="C8" s="28">
        <v>6850</v>
      </c>
      <c r="D8" s="28">
        <v>3730</v>
      </c>
      <c r="E8" s="44">
        <f t="shared" si="1"/>
        <v>5581</v>
      </c>
      <c r="F8" s="28">
        <v>2822</v>
      </c>
      <c r="G8" s="36">
        <v>2759</v>
      </c>
      <c r="H8" s="61" t="s">
        <v>5</v>
      </c>
      <c r="I8" s="27">
        <f t="shared" si="3"/>
        <v>10705</v>
      </c>
      <c r="J8" s="28">
        <v>6915</v>
      </c>
      <c r="K8" s="28">
        <v>3790</v>
      </c>
      <c r="L8" s="44">
        <f t="shared" si="4"/>
        <v>5566</v>
      </c>
      <c r="M8" s="28">
        <v>2818</v>
      </c>
      <c r="N8" s="36">
        <v>2748</v>
      </c>
      <c r="O8" s="89">
        <f t="shared" si="2"/>
        <v>65</v>
      </c>
      <c r="P8" s="86">
        <f t="shared" si="2"/>
        <v>60</v>
      </c>
      <c r="Q8" s="101">
        <f t="shared" si="5"/>
        <v>16271</v>
      </c>
    </row>
    <row r="9" spans="1:19" ht="24.95" customHeight="1">
      <c r="A9" s="61" t="s">
        <v>61</v>
      </c>
      <c r="B9" s="27">
        <f t="shared" si="0"/>
        <v>4878</v>
      </c>
      <c r="C9" s="28">
        <v>3315</v>
      </c>
      <c r="D9" s="28">
        <v>1563</v>
      </c>
      <c r="E9" s="44">
        <f t="shared" si="1"/>
        <v>1891</v>
      </c>
      <c r="F9" s="28">
        <v>959</v>
      </c>
      <c r="G9" s="36">
        <v>932</v>
      </c>
      <c r="H9" s="61" t="s">
        <v>61</v>
      </c>
      <c r="I9" s="27">
        <f t="shared" si="3"/>
        <v>4903</v>
      </c>
      <c r="J9" s="28">
        <v>3335</v>
      </c>
      <c r="K9" s="28">
        <v>1568</v>
      </c>
      <c r="L9" s="44">
        <f t="shared" si="4"/>
        <v>1900</v>
      </c>
      <c r="M9" s="28">
        <v>960</v>
      </c>
      <c r="N9" s="36">
        <v>940</v>
      </c>
      <c r="O9" s="89">
        <f t="shared" si="2"/>
        <v>20</v>
      </c>
      <c r="P9" s="86">
        <f t="shared" si="2"/>
        <v>5</v>
      </c>
      <c r="Q9" s="101">
        <f t="shared" si="5"/>
        <v>6803</v>
      </c>
    </row>
    <row r="10" spans="1:19" ht="24.95" customHeight="1">
      <c r="A10" s="61" t="s">
        <v>6</v>
      </c>
      <c r="B10" s="27">
        <f t="shared" si="0"/>
        <v>144</v>
      </c>
      <c r="C10" s="28">
        <v>85</v>
      </c>
      <c r="D10" s="28">
        <v>59</v>
      </c>
      <c r="E10" s="44">
        <f t="shared" si="1"/>
        <v>63</v>
      </c>
      <c r="F10" s="28">
        <v>32</v>
      </c>
      <c r="G10" s="36">
        <v>31</v>
      </c>
      <c r="H10" s="61" t="s">
        <v>6</v>
      </c>
      <c r="I10" s="27">
        <f t="shared" si="3"/>
        <v>151</v>
      </c>
      <c r="J10" s="28">
        <v>89</v>
      </c>
      <c r="K10" s="28">
        <v>62</v>
      </c>
      <c r="L10" s="44">
        <f t="shared" si="4"/>
        <v>58</v>
      </c>
      <c r="M10" s="28">
        <v>32</v>
      </c>
      <c r="N10" s="36">
        <v>26</v>
      </c>
      <c r="O10" s="89">
        <f t="shared" si="2"/>
        <v>4</v>
      </c>
      <c r="P10" s="86">
        <f t="shared" si="2"/>
        <v>3</v>
      </c>
      <c r="Q10" s="101">
        <f t="shared" si="5"/>
        <v>209</v>
      </c>
    </row>
    <row r="11" spans="1:19" ht="24.95" customHeight="1">
      <c r="A11" s="61" t="s">
        <v>7</v>
      </c>
      <c r="B11" s="27">
        <f t="shared" si="0"/>
        <v>753</v>
      </c>
      <c r="C11" s="28">
        <v>571</v>
      </c>
      <c r="D11" s="28">
        <v>182</v>
      </c>
      <c r="E11" s="44">
        <f t="shared" si="1"/>
        <v>86</v>
      </c>
      <c r="F11" s="28">
        <v>40</v>
      </c>
      <c r="G11" s="36">
        <v>46</v>
      </c>
      <c r="H11" s="61" t="s">
        <v>7</v>
      </c>
      <c r="I11" s="27">
        <f t="shared" si="3"/>
        <v>776</v>
      </c>
      <c r="J11" s="28">
        <v>587</v>
      </c>
      <c r="K11" s="28">
        <v>189</v>
      </c>
      <c r="L11" s="44">
        <f t="shared" si="4"/>
        <v>91</v>
      </c>
      <c r="M11" s="28">
        <v>44</v>
      </c>
      <c r="N11" s="36">
        <v>47</v>
      </c>
      <c r="O11" s="89">
        <f t="shared" si="2"/>
        <v>16</v>
      </c>
      <c r="P11" s="86">
        <f t="shared" si="2"/>
        <v>7</v>
      </c>
      <c r="Q11" s="101">
        <f t="shared" si="5"/>
        <v>867</v>
      </c>
    </row>
    <row r="12" spans="1:19" ht="24.95" customHeight="1">
      <c r="A12" s="61" t="s">
        <v>8</v>
      </c>
      <c r="B12" s="27">
        <f t="shared" si="0"/>
        <v>3138</v>
      </c>
      <c r="C12" s="28">
        <v>2845</v>
      </c>
      <c r="D12" s="28">
        <v>293</v>
      </c>
      <c r="E12" s="44">
        <f t="shared" si="1"/>
        <v>269</v>
      </c>
      <c r="F12" s="28">
        <v>172</v>
      </c>
      <c r="G12" s="36">
        <v>97</v>
      </c>
      <c r="H12" s="61" t="s">
        <v>8</v>
      </c>
      <c r="I12" s="27">
        <f t="shared" si="3"/>
        <v>3170</v>
      </c>
      <c r="J12" s="28">
        <v>2880</v>
      </c>
      <c r="K12" s="28">
        <v>290</v>
      </c>
      <c r="L12" s="44">
        <f t="shared" si="4"/>
        <v>264</v>
      </c>
      <c r="M12" s="28">
        <v>170</v>
      </c>
      <c r="N12" s="36">
        <v>94</v>
      </c>
      <c r="O12" s="89">
        <f t="shared" si="2"/>
        <v>35</v>
      </c>
      <c r="P12" s="86">
        <f t="shared" si="2"/>
        <v>-3</v>
      </c>
      <c r="Q12" s="101">
        <f t="shared" si="5"/>
        <v>3434</v>
      </c>
    </row>
    <row r="13" spans="1:19" ht="24.95" customHeight="1">
      <c r="A13" s="61" t="s">
        <v>9</v>
      </c>
      <c r="B13" s="27">
        <f t="shared" si="0"/>
        <v>1803</v>
      </c>
      <c r="C13" s="28">
        <v>1451</v>
      </c>
      <c r="D13" s="28">
        <v>352</v>
      </c>
      <c r="E13" s="44">
        <f t="shared" si="1"/>
        <v>349</v>
      </c>
      <c r="F13" s="28">
        <v>202</v>
      </c>
      <c r="G13" s="36">
        <v>147</v>
      </c>
      <c r="H13" s="61" t="s">
        <v>9</v>
      </c>
      <c r="I13" s="27">
        <f t="shared" si="3"/>
        <v>1835</v>
      </c>
      <c r="J13" s="28">
        <v>1473</v>
      </c>
      <c r="K13" s="28">
        <v>362</v>
      </c>
      <c r="L13" s="44">
        <f t="shared" si="4"/>
        <v>349</v>
      </c>
      <c r="M13" s="28">
        <v>202</v>
      </c>
      <c r="N13" s="36">
        <v>147</v>
      </c>
      <c r="O13" s="89">
        <f t="shared" si="2"/>
        <v>22</v>
      </c>
      <c r="P13" s="86">
        <f t="shared" si="2"/>
        <v>10</v>
      </c>
      <c r="Q13" s="101">
        <f t="shared" si="5"/>
        <v>2184</v>
      </c>
    </row>
    <row r="14" spans="1:19" ht="24.95" customHeight="1">
      <c r="A14" s="61" t="s">
        <v>10</v>
      </c>
      <c r="B14" s="27">
        <f t="shared" si="0"/>
        <v>1718</v>
      </c>
      <c r="C14" s="28">
        <v>1469</v>
      </c>
      <c r="D14" s="28">
        <v>249</v>
      </c>
      <c r="E14" s="44">
        <f t="shared" si="1"/>
        <v>124</v>
      </c>
      <c r="F14" s="28">
        <v>83</v>
      </c>
      <c r="G14" s="36">
        <v>41</v>
      </c>
      <c r="H14" s="61" t="s">
        <v>10</v>
      </c>
      <c r="I14" s="27">
        <f t="shared" si="3"/>
        <v>1740</v>
      </c>
      <c r="J14" s="28">
        <v>1499</v>
      </c>
      <c r="K14" s="28">
        <v>241</v>
      </c>
      <c r="L14" s="44">
        <f t="shared" si="4"/>
        <v>122</v>
      </c>
      <c r="M14" s="28">
        <v>83</v>
      </c>
      <c r="N14" s="36">
        <v>39</v>
      </c>
      <c r="O14" s="89">
        <f t="shared" si="2"/>
        <v>30</v>
      </c>
      <c r="P14" s="86">
        <f t="shared" si="2"/>
        <v>-8</v>
      </c>
      <c r="Q14" s="101">
        <f t="shared" si="5"/>
        <v>1862</v>
      </c>
    </row>
    <row r="15" spans="1:19" ht="24.95" customHeight="1">
      <c r="A15" s="61" t="s">
        <v>11</v>
      </c>
      <c r="B15" s="27">
        <f t="shared" si="0"/>
        <v>5287</v>
      </c>
      <c r="C15" s="28">
        <v>4444</v>
      </c>
      <c r="D15" s="28">
        <v>843</v>
      </c>
      <c r="E15" s="44">
        <f t="shared" si="1"/>
        <v>392</v>
      </c>
      <c r="F15" s="28">
        <v>251</v>
      </c>
      <c r="G15" s="36">
        <v>141</v>
      </c>
      <c r="H15" s="61" t="s">
        <v>11</v>
      </c>
      <c r="I15" s="27">
        <f t="shared" si="3"/>
        <v>5349</v>
      </c>
      <c r="J15" s="28">
        <v>4489</v>
      </c>
      <c r="K15" s="28">
        <v>860</v>
      </c>
      <c r="L15" s="44">
        <f t="shared" si="4"/>
        <v>393</v>
      </c>
      <c r="M15" s="28">
        <v>252</v>
      </c>
      <c r="N15" s="36">
        <v>141</v>
      </c>
      <c r="O15" s="89">
        <f t="shared" si="2"/>
        <v>45</v>
      </c>
      <c r="P15" s="86">
        <f t="shared" si="2"/>
        <v>17</v>
      </c>
      <c r="Q15" s="101">
        <f t="shared" si="5"/>
        <v>5742</v>
      </c>
    </row>
    <row r="16" spans="1:19" ht="24.95" customHeight="1">
      <c r="A16" s="61" t="s">
        <v>12</v>
      </c>
      <c r="B16" s="27">
        <f t="shared" si="0"/>
        <v>5083</v>
      </c>
      <c r="C16" s="28">
        <v>4374</v>
      </c>
      <c r="D16" s="28">
        <v>709</v>
      </c>
      <c r="E16" s="44">
        <f t="shared" si="1"/>
        <v>575</v>
      </c>
      <c r="F16" s="28">
        <v>365</v>
      </c>
      <c r="G16" s="36">
        <v>210</v>
      </c>
      <c r="H16" s="61" t="s">
        <v>12</v>
      </c>
      <c r="I16" s="27">
        <f t="shared" si="3"/>
        <v>5145</v>
      </c>
      <c r="J16" s="28">
        <v>4430</v>
      </c>
      <c r="K16" s="28">
        <v>715</v>
      </c>
      <c r="L16" s="44">
        <f t="shared" si="4"/>
        <v>581</v>
      </c>
      <c r="M16" s="28">
        <v>364</v>
      </c>
      <c r="N16" s="36">
        <v>217</v>
      </c>
      <c r="O16" s="89">
        <f t="shared" si="2"/>
        <v>56</v>
      </c>
      <c r="P16" s="86">
        <f t="shared" si="2"/>
        <v>6</v>
      </c>
      <c r="Q16" s="101">
        <f t="shared" si="5"/>
        <v>5726</v>
      </c>
    </row>
    <row r="17" spans="1:19" ht="24.95" customHeight="1">
      <c r="A17" s="61" t="s">
        <v>13</v>
      </c>
      <c r="B17" s="27">
        <f t="shared" si="0"/>
        <v>2746</v>
      </c>
      <c r="C17" s="28">
        <v>2443</v>
      </c>
      <c r="D17" s="28">
        <v>303</v>
      </c>
      <c r="E17" s="44">
        <f t="shared" si="1"/>
        <v>130</v>
      </c>
      <c r="F17" s="28">
        <v>99</v>
      </c>
      <c r="G17" s="36">
        <v>31</v>
      </c>
      <c r="H17" s="61" t="s">
        <v>13</v>
      </c>
      <c r="I17" s="27">
        <f t="shared" si="3"/>
        <v>2757</v>
      </c>
      <c r="J17" s="28">
        <v>2457</v>
      </c>
      <c r="K17" s="28">
        <v>300</v>
      </c>
      <c r="L17" s="44">
        <f t="shared" si="4"/>
        <v>124</v>
      </c>
      <c r="M17" s="28">
        <v>95</v>
      </c>
      <c r="N17" s="36">
        <v>29</v>
      </c>
      <c r="O17" s="89">
        <f t="shared" si="2"/>
        <v>14</v>
      </c>
      <c r="P17" s="86">
        <f t="shared" si="2"/>
        <v>-3</v>
      </c>
      <c r="Q17" s="101">
        <f t="shared" si="5"/>
        <v>2881</v>
      </c>
    </row>
    <row r="18" spans="1:19" ht="24.95" customHeight="1">
      <c r="A18" s="61" t="s">
        <v>116</v>
      </c>
      <c r="B18" s="27">
        <f t="shared" si="0"/>
        <v>190</v>
      </c>
      <c r="C18" s="28">
        <v>77</v>
      </c>
      <c r="D18" s="28">
        <v>113</v>
      </c>
      <c r="E18" s="44">
        <f t="shared" si="1"/>
        <v>93</v>
      </c>
      <c r="F18" s="28">
        <v>41</v>
      </c>
      <c r="G18" s="36">
        <v>52</v>
      </c>
      <c r="H18" s="61" t="s">
        <v>116</v>
      </c>
      <c r="I18" s="27">
        <f t="shared" si="3"/>
        <v>191</v>
      </c>
      <c r="J18" s="28">
        <v>76</v>
      </c>
      <c r="K18" s="28">
        <v>115</v>
      </c>
      <c r="L18" s="44">
        <f t="shared" si="4"/>
        <v>90</v>
      </c>
      <c r="M18" s="28">
        <v>40</v>
      </c>
      <c r="N18" s="36">
        <v>50</v>
      </c>
      <c r="O18" s="89">
        <f t="shared" si="2"/>
        <v>-1</v>
      </c>
      <c r="P18" s="86">
        <f t="shared" si="2"/>
        <v>2</v>
      </c>
      <c r="Q18" s="101">
        <f t="shared" si="5"/>
        <v>281</v>
      </c>
      <c r="R18" s="132"/>
      <c r="S18" s="133"/>
    </row>
    <row r="19" spans="1:19" ht="24.95" customHeight="1">
      <c r="A19" s="61" t="s">
        <v>14</v>
      </c>
      <c r="B19" s="27">
        <f t="shared" si="0"/>
        <v>3040</v>
      </c>
      <c r="C19" s="28">
        <v>2454</v>
      </c>
      <c r="D19" s="28">
        <v>586</v>
      </c>
      <c r="E19" s="44">
        <f t="shared" si="1"/>
        <v>128</v>
      </c>
      <c r="F19" s="28">
        <v>78</v>
      </c>
      <c r="G19" s="36">
        <v>50</v>
      </c>
      <c r="H19" s="61" t="s">
        <v>14</v>
      </c>
      <c r="I19" s="27">
        <f t="shared" si="3"/>
        <v>3027</v>
      </c>
      <c r="J19" s="28">
        <v>2445</v>
      </c>
      <c r="K19" s="28">
        <v>582</v>
      </c>
      <c r="L19" s="44">
        <f t="shared" si="4"/>
        <v>126</v>
      </c>
      <c r="M19" s="28">
        <v>76</v>
      </c>
      <c r="N19" s="36">
        <v>50</v>
      </c>
      <c r="O19" s="89">
        <f t="shared" si="2"/>
        <v>-9</v>
      </c>
      <c r="P19" s="86">
        <f t="shared" si="2"/>
        <v>-4</v>
      </c>
      <c r="Q19" s="101">
        <f t="shared" si="5"/>
        <v>3153</v>
      </c>
      <c r="R19" s="134"/>
      <c r="S19" s="135"/>
    </row>
    <row r="20" spans="1:19" ht="24.95" customHeight="1">
      <c r="A20" s="61" t="s">
        <v>17</v>
      </c>
      <c r="B20" s="27">
        <f t="shared" si="0"/>
        <v>1181</v>
      </c>
      <c r="C20" s="28">
        <v>609</v>
      </c>
      <c r="D20" s="28">
        <v>572</v>
      </c>
      <c r="E20" s="44">
        <f t="shared" si="1"/>
        <v>590</v>
      </c>
      <c r="F20" s="28">
        <v>306</v>
      </c>
      <c r="G20" s="36">
        <v>284</v>
      </c>
      <c r="H20" s="61" t="s">
        <v>17</v>
      </c>
      <c r="I20" s="27">
        <f t="shared" si="3"/>
        <v>1216</v>
      </c>
      <c r="J20" s="28">
        <v>627</v>
      </c>
      <c r="K20" s="28">
        <v>589</v>
      </c>
      <c r="L20" s="44">
        <f t="shared" si="4"/>
        <v>590</v>
      </c>
      <c r="M20" s="28">
        <v>308</v>
      </c>
      <c r="N20" s="36">
        <v>282</v>
      </c>
      <c r="O20" s="89">
        <f t="shared" si="2"/>
        <v>18</v>
      </c>
      <c r="P20" s="86">
        <f t="shared" si="2"/>
        <v>17</v>
      </c>
      <c r="Q20" s="101">
        <f t="shared" si="5"/>
        <v>1806</v>
      </c>
      <c r="R20" s="136"/>
      <c r="S20" s="137"/>
    </row>
    <row r="21" spans="1:19" ht="24.95" customHeight="1">
      <c r="A21" s="61" t="s">
        <v>18</v>
      </c>
      <c r="B21" s="27">
        <f t="shared" si="0"/>
        <v>509</v>
      </c>
      <c r="C21" s="28">
        <v>214</v>
      </c>
      <c r="D21" s="28">
        <v>295</v>
      </c>
      <c r="E21" s="44">
        <f t="shared" si="1"/>
        <v>305</v>
      </c>
      <c r="F21" s="28">
        <v>134</v>
      </c>
      <c r="G21" s="36">
        <v>171</v>
      </c>
      <c r="H21" s="61" t="s">
        <v>18</v>
      </c>
      <c r="I21" s="27">
        <f t="shared" si="3"/>
        <v>514</v>
      </c>
      <c r="J21" s="28">
        <v>219</v>
      </c>
      <c r="K21" s="28">
        <v>295</v>
      </c>
      <c r="L21" s="44">
        <f t="shared" si="4"/>
        <v>305</v>
      </c>
      <c r="M21" s="28">
        <v>135</v>
      </c>
      <c r="N21" s="36">
        <v>170</v>
      </c>
      <c r="O21" s="89">
        <f t="shared" ref="O21:P34" si="6">J21-C21</f>
        <v>5</v>
      </c>
      <c r="P21" s="86">
        <f t="shared" si="6"/>
        <v>0</v>
      </c>
      <c r="Q21" s="101">
        <f t="shared" si="5"/>
        <v>819</v>
      </c>
    </row>
    <row r="22" spans="1:19" ht="24.95" customHeight="1">
      <c r="A22" s="61" t="s">
        <v>19</v>
      </c>
      <c r="B22" s="27">
        <f t="shared" si="0"/>
        <v>246</v>
      </c>
      <c r="C22" s="28">
        <v>99</v>
      </c>
      <c r="D22" s="28">
        <v>147</v>
      </c>
      <c r="E22" s="44">
        <f t="shared" si="1"/>
        <v>134</v>
      </c>
      <c r="F22" s="28">
        <v>65</v>
      </c>
      <c r="G22" s="36">
        <v>69</v>
      </c>
      <c r="H22" s="61" t="s">
        <v>19</v>
      </c>
      <c r="I22" s="27">
        <f t="shared" si="3"/>
        <v>250</v>
      </c>
      <c r="J22" s="28">
        <v>101</v>
      </c>
      <c r="K22" s="28">
        <v>149</v>
      </c>
      <c r="L22" s="44">
        <f t="shared" si="4"/>
        <v>133</v>
      </c>
      <c r="M22" s="28">
        <v>63</v>
      </c>
      <c r="N22" s="36">
        <v>70</v>
      </c>
      <c r="O22" s="89">
        <f t="shared" si="6"/>
        <v>2</v>
      </c>
      <c r="P22" s="86">
        <f t="shared" si="6"/>
        <v>2</v>
      </c>
      <c r="Q22" s="101">
        <f t="shared" si="5"/>
        <v>383</v>
      </c>
    </row>
    <row r="23" spans="1:19" ht="24.95" customHeight="1">
      <c r="A23" s="61" t="s">
        <v>20</v>
      </c>
      <c r="B23" s="27">
        <f t="shared" si="0"/>
        <v>295</v>
      </c>
      <c r="C23" s="28">
        <v>172</v>
      </c>
      <c r="D23" s="28">
        <v>123</v>
      </c>
      <c r="E23" s="44">
        <f t="shared" si="1"/>
        <v>81</v>
      </c>
      <c r="F23" s="28">
        <v>33</v>
      </c>
      <c r="G23" s="36">
        <v>48</v>
      </c>
      <c r="H23" s="61" t="s">
        <v>20</v>
      </c>
      <c r="I23" s="27">
        <f t="shared" si="3"/>
        <v>301</v>
      </c>
      <c r="J23" s="28">
        <v>173</v>
      </c>
      <c r="K23" s="28">
        <v>128</v>
      </c>
      <c r="L23" s="44">
        <f t="shared" si="4"/>
        <v>82</v>
      </c>
      <c r="M23" s="28">
        <v>33</v>
      </c>
      <c r="N23" s="36">
        <v>49</v>
      </c>
      <c r="O23" s="89">
        <f t="shared" si="6"/>
        <v>1</v>
      </c>
      <c r="P23" s="86">
        <f t="shared" si="6"/>
        <v>5</v>
      </c>
      <c r="Q23" s="101">
        <f t="shared" si="5"/>
        <v>383</v>
      </c>
    </row>
    <row r="24" spans="1:19" ht="24.95" customHeight="1">
      <c r="A24" s="61" t="s">
        <v>21</v>
      </c>
      <c r="B24" s="27">
        <f t="shared" si="0"/>
        <v>341</v>
      </c>
      <c r="C24" s="28">
        <v>178</v>
      </c>
      <c r="D24" s="28">
        <v>163</v>
      </c>
      <c r="E24" s="44">
        <f t="shared" si="1"/>
        <v>106</v>
      </c>
      <c r="F24" s="28">
        <v>44</v>
      </c>
      <c r="G24" s="36">
        <v>62</v>
      </c>
      <c r="H24" s="61" t="s">
        <v>21</v>
      </c>
      <c r="I24" s="27">
        <f t="shared" si="3"/>
        <v>336</v>
      </c>
      <c r="J24" s="28">
        <v>172</v>
      </c>
      <c r="K24" s="28">
        <v>164</v>
      </c>
      <c r="L24" s="44">
        <f t="shared" si="4"/>
        <v>111</v>
      </c>
      <c r="M24" s="28">
        <v>46</v>
      </c>
      <c r="N24" s="36">
        <v>65</v>
      </c>
      <c r="O24" s="89">
        <f t="shared" si="6"/>
        <v>-6</v>
      </c>
      <c r="P24" s="86">
        <f t="shared" si="6"/>
        <v>1</v>
      </c>
      <c r="Q24" s="101">
        <f t="shared" si="5"/>
        <v>447</v>
      </c>
    </row>
    <row r="25" spans="1:19" ht="24.95" customHeight="1">
      <c r="A25" s="61" t="s">
        <v>22</v>
      </c>
      <c r="B25" s="27">
        <f t="shared" si="0"/>
        <v>913</v>
      </c>
      <c r="C25" s="28">
        <v>554</v>
      </c>
      <c r="D25" s="28">
        <v>359</v>
      </c>
      <c r="E25" s="44">
        <f t="shared" si="1"/>
        <v>228</v>
      </c>
      <c r="F25" s="28">
        <v>102</v>
      </c>
      <c r="G25" s="36">
        <v>126</v>
      </c>
      <c r="H25" s="61" t="s">
        <v>22</v>
      </c>
      <c r="I25" s="27">
        <f>J25+K25</f>
        <v>921</v>
      </c>
      <c r="J25" s="28">
        <v>563</v>
      </c>
      <c r="K25" s="28">
        <v>358</v>
      </c>
      <c r="L25" s="44">
        <f t="shared" si="4"/>
        <v>231</v>
      </c>
      <c r="M25" s="28">
        <v>102</v>
      </c>
      <c r="N25" s="36">
        <v>129</v>
      </c>
      <c r="O25" s="89">
        <f t="shared" si="6"/>
        <v>9</v>
      </c>
      <c r="P25" s="86">
        <f t="shared" si="6"/>
        <v>-1</v>
      </c>
      <c r="Q25" s="101">
        <f t="shared" si="5"/>
        <v>1152</v>
      </c>
    </row>
    <row r="26" spans="1:19" ht="24.95" customHeight="1">
      <c r="A26" s="61" t="s">
        <v>23</v>
      </c>
      <c r="B26" s="27">
        <f t="shared" si="0"/>
        <v>717</v>
      </c>
      <c r="C26" s="28">
        <v>370</v>
      </c>
      <c r="D26" s="28">
        <v>347</v>
      </c>
      <c r="E26" s="44">
        <f t="shared" si="1"/>
        <v>199</v>
      </c>
      <c r="F26" s="28">
        <v>91</v>
      </c>
      <c r="G26" s="36">
        <v>108</v>
      </c>
      <c r="H26" s="61" t="s">
        <v>23</v>
      </c>
      <c r="I26" s="27">
        <f t="shared" si="3"/>
        <v>718</v>
      </c>
      <c r="J26" s="28">
        <v>370</v>
      </c>
      <c r="K26" s="28">
        <v>348</v>
      </c>
      <c r="L26" s="44">
        <f t="shared" si="4"/>
        <v>202</v>
      </c>
      <c r="M26" s="28">
        <v>92</v>
      </c>
      <c r="N26" s="36">
        <v>110</v>
      </c>
      <c r="O26" s="89">
        <f t="shared" si="6"/>
        <v>0</v>
      </c>
      <c r="P26" s="86">
        <f t="shared" si="6"/>
        <v>1</v>
      </c>
      <c r="Q26" s="101">
        <f t="shared" si="5"/>
        <v>920</v>
      </c>
    </row>
    <row r="27" spans="1:19" ht="24.95" customHeight="1">
      <c r="A27" s="61" t="s">
        <v>24</v>
      </c>
      <c r="B27" s="27">
        <f t="shared" si="0"/>
        <v>208</v>
      </c>
      <c r="C27" s="28">
        <v>78</v>
      </c>
      <c r="D27" s="28">
        <v>130</v>
      </c>
      <c r="E27" s="44">
        <f t="shared" si="1"/>
        <v>87</v>
      </c>
      <c r="F27" s="28">
        <v>35</v>
      </c>
      <c r="G27" s="36">
        <v>52</v>
      </c>
      <c r="H27" s="61" t="s">
        <v>24</v>
      </c>
      <c r="I27" s="27">
        <f t="shared" si="3"/>
        <v>210</v>
      </c>
      <c r="J27" s="28">
        <v>78</v>
      </c>
      <c r="K27" s="28">
        <v>132</v>
      </c>
      <c r="L27" s="44">
        <f t="shared" si="4"/>
        <v>86</v>
      </c>
      <c r="M27" s="28">
        <v>35</v>
      </c>
      <c r="N27" s="36">
        <v>51</v>
      </c>
      <c r="O27" s="89">
        <f t="shared" si="6"/>
        <v>0</v>
      </c>
      <c r="P27" s="86">
        <f t="shared" si="6"/>
        <v>2</v>
      </c>
      <c r="Q27" s="101">
        <f t="shared" si="5"/>
        <v>296</v>
      </c>
    </row>
    <row r="28" spans="1:19" ht="24.95" customHeight="1">
      <c r="A28" s="61" t="s">
        <v>25</v>
      </c>
      <c r="B28" s="27">
        <f t="shared" si="0"/>
        <v>278</v>
      </c>
      <c r="C28" s="28">
        <v>104</v>
      </c>
      <c r="D28" s="28">
        <v>174</v>
      </c>
      <c r="E28" s="44">
        <f t="shared" si="1"/>
        <v>104</v>
      </c>
      <c r="F28" s="28">
        <v>41</v>
      </c>
      <c r="G28" s="36">
        <v>63</v>
      </c>
      <c r="H28" s="61" t="s">
        <v>25</v>
      </c>
      <c r="I28" s="27">
        <f t="shared" si="3"/>
        <v>285</v>
      </c>
      <c r="J28" s="28">
        <v>105</v>
      </c>
      <c r="K28" s="28">
        <v>180</v>
      </c>
      <c r="L28" s="44">
        <f t="shared" si="4"/>
        <v>106</v>
      </c>
      <c r="M28" s="28">
        <v>42</v>
      </c>
      <c r="N28" s="36">
        <v>64</v>
      </c>
      <c r="O28" s="89">
        <f t="shared" si="6"/>
        <v>1</v>
      </c>
      <c r="P28" s="86">
        <f t="shared" si="6"/>
        <v>6</v>
      </c>
      <c r="Q28" s="101">
        <f t="shared" si="5"/>
        <v>391</v>
      </c>
    </row>
    <row r="29" spans="1:19" ht="24.95" customHeight="1">
      <c r="A29" s="61" t="s">
        <v>67</v>
      </c>
      <c r="B29" s="27">
        <f t="shared" si="0"/>
        <v>153</v>
      </c>
      <c r="C29" s="28">
        <v>69</v>
      </c>
      <c r="D29" s="28">
        <v>84</v>
      </c>
      <c r="E29" s="44">
        <f t="shared" si="1"/>
        <v>111</v>
      </c>
      <c r="F29" s="28">
        <v>48</v>
      </c>
      <c r="G29" s="36">
        <v>63</v>
      </c>
      <c r="H29" s="61" t="s">
        <v>67</v>
      </c>
      <c r="I29" s="27">
        <f t="shared" si="3"/>
        <v>153</v>
      </c>
      <c r="J29" s="28">
        <v>68</v>
      </c>
      <c r="K29" s="28">
        <v>85</v>
      </c>
      <c r="L29" s="44">
        <f t="shared" si="4"/>
        <v>108</v>
      </c>
      <c r="M29" s="28">
        <v>47</v>
      </c>
      <c r="N29" s="36">
        <v>61</v>
      </c>
      <c r="O29" s="89">
        <f t="shared" si="6"/>
        <v>-1</v>
      </c>
      <c r="P29" s="86">
        <f t="shared" si="6"/>
        <v>1</v>
      </c>
      <c r="Q29" s="101">
        <f t="shared" si="5"/>
        <v>261</v>
      </c>
    </row>
    <row r="30" spans="1:19" ht="27" customHeight="1">
      <c r="A30" s="62" t="s">
        <v>114</v>
      </c>
      <c r="B30" s="27">
        <f t="shared" si="0"/>
        <v>475</v>
      </c>
      <c r="C30" s="28">
        <v>226</v>
      </c>
      <c r="D30" s="28">
        <v>249</v>
      </c>
      <c r="E30" s="44">
        <f t="shared" si="1"/>
        <v>144</v>
      </c>
      <c r="F30" s="28">
        <v>55</v>
      </c>
      <c r="G30" s="36">
        <v>89</v>
      </c>
      <c r="H30" s="62" t="s">
        <v>114</v>
      </c>
      <c r="I30" s="27">
        <f t="shared" si="3"/>
        <v>484</v>
      </c>
      <c r="J30" s="28">
        <v>228</v>
      </c>
      <c r="K30" s="28">
        <v>256</v>
      </c>
      <c r="L30" s="44">
        <f t="shared" si="4"/>
        <v>143</v>
      </c>
      <c r="M30" s="28">
        <v>54</v>
      </c>
      <c r="N30" s="36">
        <v>89</v>
      </c>
      <c r="O30" s="89">
        <f t="shared" si="6"/>
        <v>2</v>
      </c>
      <c r="P30" s="86">
        <f t="shared" si="6"/>
        <v>7</v>
      </c>
      <c r="Q30" s="101">
        <f t="shared" si="5"/>
        <v>627</v>
      </c>
    </row>
    <row r="31" spans="1:19" ht="27" customHeight="1">
      <c r="A31" s="62" t="s">
        <v>115</v>
      </c>
      <c r="B31" s="27">
        <f t="shared" si="0"/>
        <v>734</v>
      </c>
      <c r="C31" s="28">
        <v>425</v>
      </c>
      <c r="D31" s="28">
        <v>309</v>
      </c>
      <c r="E31" s="44">
        <f t="shared" si="1"/>
        <v>144</v>
      </c>
      <c r="F31" s="28">
        <v>67</v>
      </c>
      <c r="G31" s="36">
        <v>77</v>
      </c>
      <c r="H31" s="62" t="s">
        <v>115</v>
      </c>
      <c r="I31" s="27">
        <f t="shared" si="3"/>
        <v>739</v>
      </c>
      <c r="J31" s="28">
        <v>423</v>
      </c>
      <c r="K31" s="28">
        <v>316</v>
      </c>
      <c r="L31" s="44">
        <f t="shared" si="4"/>
        <v>146</v>
      </c>
      <c r="M31" s="28">
        <v>68</v>
      </c>
      <c r="N31" s="36">
        <v>78</v>
      </c>
      <c r="O31" s="89">
        <f t="shared" si="6"/>
        <v>-2</v>
      </c>
      <c r="P31" s="86">
        <f t="shared" si="6"/>
        <v>7</v>
      </c>
      <c r="Q31" s="101">
        <f t="shared" si="5"/>
        <v>885</v>
      </c>
    </row>
    <row r="32" spans="1:19" ht="27" customHeight="1">
      <c r="A32" s="62" t="s">
        <v>142</v>
      </c>
      <c r="B32" s="27">
        <f t="shared" si="0"/>
        <v>445</v>
      </c>
      <c r="C32" s="28">
        <v>132</v>
      </c>
      <c r="D32" s="28">
        <v>313</v>
      </c>
      <c r="E32" s="44">
        <f t="shared" si="1"/>
        <v>199</v>
      </c>
      <c r="F32" s="28">
        <v>79</v>
      </c>
      <c r="G32" s="36">
        <v>120</v>
      </c>
      <c r="H32" s="62" t="s">
        <v>142</v>
      </c>
      <c r="I32" s="27">
        <f t="shared" si="3"/>
        <v>439</v>
      </c>
      <c r="J32" s="28">
        <v>129</v>
      </c>
      <c r="K32" s="28">
        <v>310</v>
      </c>
      <c r="L32" s="44">
        <f t="shared" si="4"/>
        <v>191</v>
      </c>
      <c r="M32" s="28">
        <v>77</v>
      </c>
      <c r="N32" s="36">
        <v>114</v>
      </c>
      <c r="O32" s="89">
        <f t="shared" si="6"/>
        <v>-3</v>
      </c>
      <c r="P32" s="86">
        <f t="shared" si="6"/>
        <v>-3</v>
      </c>
      <c r="Q32" s="101">
        <f t="shared" si="5"/>
        <v>630</v>
      </c>
    </row>
    <row r="33" spans="1:17" ht="27" customHeight="1">
      <c r="A33" s="62" t="s">
        <v>146</v>
      </c>
      <c r="B33" s="27">
        <f t="shared" si="0"/>
        <v>199</v>
      </c>
      <c r="C33" s="28">
        <v>70</v>
      </c>
      <c r="D33" s="28">
        <v>129</v>
      </c>
      <c r="E33" s="44">
        <f t="shared" si="1"/>
        <v>60</v>
      </c>
      <c r="F33" s="28">
        <v>26</v>
      </c>
      <c r="G33" s="36">
        <v>34</v>
      </c>
      <c r="H33" s="62" t="s">
        <v>146</v>
      </c>
      <c r="I33" s="27">
        <f t="shared" si="3"/>
        <v>197</v>
      </c>
      <c r="J33" s="28">
        <v>68</v>
      </c>
      <c r="K33" s="28">
        <v>129</v>
      </c>
      <c r="L33" s="44">
        <f t="shared" si="4"/>
        <v>60</v>
      </c>
      <c r="M33" s="28">
        <v>26</v>
      </c>
      <c r="N33" s="36">
        <v>34</v>
      </c>
      <c r="O33" s="89">
        <f t="shared" si="6"/>
        <v>-2</v>
      </c>
      <c r="P33" s="86">
        <f t="shared" si="6"/>
        <v>0</v>
      </c>
      <c r="Q33" s="101">
        <f t="shared" si="5"/>
        <v>257</v>
      </c>
    </row>
    <row r="34" spans="1:17" ht="27" customHeight="1" thickBot="1">
      <c r="A34" s="117" t="s">
        <v>206</v>
      </c>
      <c r="B34" s="64">
        <f t="shared" si="0"/>
        <v>140</v>
      </c>
      <c r="C34" s="38">
        <v>38</v>
      </c>
      <c r="D34" s="38">
        <v>102</v>
      </c>
      <c r="E34" s="103">
        <f t="shared" si="1"/>
        <v>56</v>
      </c>
      <c r="F34" s="114">
        <v>21</v>
      </c>
      <c r="G34" s="116">
        <v>35</v>
      </c>
      <c r="H34" s="117" t="s">
        <v>206</v>
      </c>
      <c r="I34" s="27">
        <f t="shared" si="3"/>
        <v>139</v>
      </c>
      <c r="J34" s="38">
        <v>36</v>
      </c>
      <c r="K34" s="38">
        <v>103</v>
      </c>
      <c r="L34" s="44">
        <f t="shared" si="4"/>
        <v>59</v>
      </c>
      <c r="M34" s="114">
        <v>22</v>
      </c>
      <c r="N34" s="116">
        <v>37</v>
      </c>
      <c r="O34" s="89">
        <f t="shared" si="6"/>
        <v>-2</v>
      </c>
      <c r="P34" s="86">
        <f t="shared" si="6"/>
        <v>1</v>
      </c>
      <c r="Q34" s="101">
        <f t="shared" si="5"/>
        <v>198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r:id="rId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D00-000000000000}">
  <dimension ref="A1:S35"/>
  <sheetViews>
    <sheetView workbookViewId="0">
      <selection activeCell="L34" sqref="L34"/>
    </sheetView>
  </sheetViews>
  <sheetFormatPr defaultRowHeight="16.5"/>
  <cols>
    <col min="10" max="10" width="9.5" bestFit="1" customWidth="1"/>
    <col min="11" max="12" width="9.375" bestFit="1" customWidth="1"/>
    <col min="13" max="13" width="9.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172" t="s">
        <v>229</v>
      </c>
      <c r="C3" s="201"/>
      <c r="D3" s="201"/>
      <c r="E3" s="201"/>
      <c r="F3" s="201"/>
      <c r="G3" s="202"/>
      <c r="H3" s="187" t="s">
        <v>27</v>
      </c>
      <c r="I3" s="191" t="s">
        <v>230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46" t="s">
        <v>0</v>
      </c>
      <c r="P4" s="7" t="s">
        <v>1</v>
      </c>
      <c r="Q4" s="99" t="s">
        <v>188</v>
      </c>
    </row>
    <row r="5" spans="1:19" ht="29.1" customHeight="1">
      <c r="A5" s="59" t="s">
        <v>26</v>
      </c>
      <c r="B5" s="27">
        <f t="shared" ref="B5:B34" si="0">SUM(C5:D5)</f>
        <v>53262</v>
      </c>
      <c r="C5" s="44">
        <f>SUM(C6:C34)</f>
        <v>38547</v>
      </c>
      <c r="D5" s="44">
        <f>SUM(D6:D34)</f>
        <v>14715</v>
      </c>
      <c r="E5" s="44">
        <f t="shared" ref="E5:E34" si="1">SUM(F5:G5)</f>
        <v>14209</v>
      </c>
      <c r="F5" s="44">
        <f>SUM(F6:F34)</f>
        <v>7277</v>
      </c>
      <c r="G5" s="45">
        <f>SUM(G6:G34)</f>
        <v>6932</v>
      </c>
      <c r="H5" s="59" t="s">
        <v>26</v>
      </c>
      <c r="I5" s="27">
        <f>J5+K5</f>
        <v>53612</v>
      </c>
      <c r="J5" s="44">
        <f>SUM(J6:J34)</f>
        <v>38780</v>
      </c>
      <c r="K5" s="44">
        <f>SUM(K6:K34)</f>
        <v>14832</v>
      </c>
      <c r="L5" s="44">
        <f>SUM(M5+N5)</f>
        <v>14258</v>
      </c>
      <c r="M5" s="44">
        <f>SUM(M6:M34)</f>
        <v>7298</v>
      </c>
      <c r="N5" s="45">
        <f>SUM(N6:N34)</f>
        <v>6960</v>
      </c>
      <c r="O5" s="33">
        <f t="shared" ref="O5:P20" si="2">J5-C5</f>
        <v>233</v>
      </c>
      <c r="P5" s="25">
        <f t="shared" si="2"/>
        <v>117</v>
      </c>
      <c r="Q5" s="100">
        <f>I5+L5</f>
        <v>67870</v>
      </c>
      <c r="R5" s="67"/>
      <c r="S5" s="67"/>
    </row>
    <row r="6" spans="1:19" ht="24.95" customHeight="1">
      <c r="A6" s="61" t="s">
        <v>3</v>
      </c>
      <c r="B6" s="27">
        <f t="shared" si="0"/>
        <v>3143</v>
      </c>
      <c r="C6" s="28">
        <v>1824</v>
      </c>
      <c r="D6" s="28">
        <v>1319</v>
      </c>
      <c r="E6" s="44">
        <f t="shared" si="1"/>
        <v>711</v>
      </c>
      <c r="F6" s="28">
        <v>317</v>
      </c>
      <c r="G6" s="36">
        <v>394</v>
      </c>
      <c r="H6" s="61" t="s">
        <v>3</v>
      </c>
      <c r="I6" s="27">
        <f t="shared" ref="I6:I34" si="3">J6+K6</f>
        <v>3210</v>
      </c>
      <c r="J6" s="28">
        <v>1862</v>
      </c>
      <c r="K6" s="28">
        <v>1348</v>
      </c>
      <c r="L6" s="44">
        <f>M6+N6</f>
        <v>712</v>
      </c>
      <c r="M6" s="28">
        <v>315</v>
      </c>
      <c r="N6" s="36">
        <v>397</v>
      </c>
      <c r="O6" s="89">
        <f t="shared" si="2"/>
        <v>38</v>
      </c>
      <c r="P6" s="86">
        <f t="shared" si="2"/>
        <v>29</v>
      </c>
      <c r="Q6" s="101">
        <f>I6+L6</f>
        <v>3922</v>
      </c>
    </row>
    <row r="7" spans="1:19" ht="24.95" customHeight="1">
      <c r="A7" s="61" t="s">
        <v>4</v>
      </c>
      <c r="B7" s="27">
        <f t="shared" si="0"/>
        <v>3468</v>
      </c>
      <c r="C7" s="28">
        <v>2688</v>
      </c>
      <c r="D7" s="28">
        <v>780</v>
      </c>
      <c r="E7" s="44">
        <f t="shared" si="1"/>
        <v>1281</v>
      </c>
      <c r="F7" s="28">
        <v>674</v>
      </c>
      <c r="G7" s="36">
        <v>607</v>
      </c>
      <c r="H7" s="61" t="s">
        <v>4</v>
      </c>
      <c r="I7" s="27">
        <f t="shared" si="3"/>
        <v>3451</v>
      </c>
      <c r="J7" s="28">
        <v>2675</v>
      </c>
      <c r="K7" s="28">
        <v>776</v>
      </c>
      <c r="L7" s="44">
        <f t="shared" ref="L7:L34" si="4">M7+N7</f>
        <v>1286</v>
      </c>
      <c r="M7" s="28">
        <v>679</v>
      </c>
      <c r="N7" s="36">
        <v>607</v>
      </c>
      <c r="O7" s="89">
        <f t="shared" si="2"/>
        <v>-13</v>
      </c>
      <c r="P7" s="86">
        <f t="shared" si="2"/>
        <v>-4</v>
      </c>
      <c r="Q7" s="101">
        <f t="shared" ref="Q7:Q34" si="5">I7+L7</f>
        <v>4737</v>
      </c>
    </row>
    <row r="8" spans="1:19" ht="24.95" customHeight="1">
      <c r="A8" s="61" t="s">
        <v>5</v>
      </c>
      <c r="B8" s="27">
        <f t="shared" si="0"/>
        <v>10705</v>
      </c>
      <c r="C8" s="28">
        <v>6915</v>
      </c>
      <c r="D8" s="28">
        <v>3790</v>
      </c>
      <c r="E8" s="44">
        <f t="shared" si="1"/>
        <v>5566</v>
      </c>
      <c r="F8" s="28">
        <v>2818</v>
      </c>
      <c r="G8" s="36">
        <v>2748</v>
      </c>
      <c r="H8" s="61" t="s">
        <v>5</v>
      </c>
      <c r="I8" s="27">
        <f t="shared" si="3"/>
        <v>10706</v>
      </c>
      <c r="J8" s="28">
        <v>6912</v>
      </c>
      <c r="K8" s="28">
        <v>3794</v>
      </c>
      <c r="L8" s="44">
        <f t="shared" si="4"/>
        <v>5592</v>
      </c>
      <c r="M8" s="28">
        <v>2834</v>
      </c>
      <c r="N8" s="36">
        <v>2758</v>
      </c>
      <c r="O8" s="89">
        <f t="shared" si="2"/>
        <v>-3</v>
      </c>
      <c r="P8" s="86">
        <f t="shared" si="2"/>
        <v>4</v>
      </c>
      <c r="Q8" s="101">
        <f t="shared" si="5"/>
        <v>16298</v>
      </c>
    </row>
    <row r="9" spans="1:19" ht="24.95" customHeight="1">
      <c r="A9" s="61" t="s">
        <v>61</v>
      </c>
      <c r="B9" s="27">
        <f t="shared" si="0"/>
        <v>4903</v>
      </c>
      <c r="C9" s="28">
        <v>3335</v>
      </c>
      <c r="D9" s="28">
        <v>1568</v>
      </c>
      <c r="E9" s="44">
        <f t="shared" si="1"/>
        <v>1900</v>
      </c>
      <c r="F9" s="28">
        <v>960</v>
      </c>
      <c r="G9" s="36">
        <v>940</v>
      </c>
      <c r="H9" s="61" t="s">
        <v>61</v>
      </c>
      <c r="I9" s="27">
        <f t="shared" si="3"/>
        <v>4912</v>
      </c>
      <c r="J9" s="28">
        <v>3347</v>
      </c>
      <c r="K9" s="28">
        <v>1565</v>
      </c>
      <c r="L9" s="44">
        <f t="shared" si="4"/>
        <v>1914</v>
      </c>
      <c r="M9" s="28">
        <v>969</v>
      </c>
      <c r="N9" s="36">
        <v>945</v>
      </c>
      <c r="O9" s="89">
        <f t="shared" si="2"/>
        <v>12</v>
      </c>
      <c r="P9" s="86">
        <f t="shared" si="2"/>
        <v>-3</v>
      </c>
      <c r="Q9" s="101">
        <f t="shared" si="5"/>
        <v>6826</v>
      </c>
    </row>
    <row r="10" spans="1:19" ht="24.95" customHeight="1">
      <c r="A10" s="61" t="s">
        <v>6</v>
      </c>
      <c r="B10" s="27">
        <f t="shared" si="0"/>
        <v>151</v>
      </c>
      <c r="C10" s="28">
        <v>89</v>
      </c>
      <c r="D10" s="28">
        <v>62</v>
      </c>
      <c r="E10" s="44">
        <f t="shared" si="1"/>
        <v>58</v>
      </c>
      <c r="F10" s="28">
        <v>32</v>
      </c>
      <c r="G10" s="36">
        <v>26</v>
      </c>
      <c r="H10" s="61" t="s">
        <v>6</v>
      </c>
      <c r="I10" s="27">
        <f t="shared" si="3"/>
        <v>157</v>
      </c>
      <c r="J10" s="28">
        <v>95</v>
      </c>
      <c r="K10" s="28">
        <v>62</v>
      </c>
      <c r="L10" s="44">
        <f t="shared" si="4"/>
        <v>57</v>
      </c>
      <c r="M10" s="28">
        <v>31</v>
      </c>
      <c r="N10" s="36">
        <v>26</v>
      </c>
      <c r="O10" s="89">
        <f t="shared" si="2"/>
        <v>6</v>
      </c>
      <c r="P10" s="86">
        <f t="shared" si="2"/>
        <v>0</v>
      </c>
      <c r="Q10" s="101">
        <f t="shared" si="5"/>
        <v>214</v>
      </c>
    </row>
    <row r="11" spans="1:19" ht="24.95" customHeight="1">
      <c r="A11" s="61" t="s">
        <v>7</v>
      </c>
      <c r="B11" s="27">
        <f t="shared" si="0"/>
        <v>776</v>
      </c>
      <c r="C11" s="28">
        <v>587</v>
      </c>
      <c r="D11" s="28">
        <v>189</v>
      </c>
      <c r="E11" s="44">
        <f t="shared" si="1"/>
        <v>91</v>
      </c>
      <c r="F11" s="28">
        <v>44</v>
      </c>
      <c r="G11" s="36">
        <v>47</v>
      </c>
      <c r="H11" s="61" t="s">
        <v>7</v>
      </c>
      <c r="I11" s="27">
        <f t="shared" si="3"/>
        <v>787</v>
      </c>
      <c r="J11" s="28">
        <v>593</v>
      </c>
      <c r="K11" s="28">
        <v>194</v>
      </c>
      <c r="L11" s="44">
        <f t="shared" si="4"/>
        <v>91</v>
      </c>
      <c r="M11" s="28">
        <v>43</v>
      </c>
      <c r="N11" s="36">
        <v>48</v>
      </c>
      <c r="O11" s="89">
        <f t="shared" si="2"/>
        <v>6</v>
      </c>
      <c r="P11" s="86">
        <f t="shared" si="2"/>
        <v>5</v>
      </c>
      <c r="Q11" s="101">
        <f t="shared" si="5"/>
        <v>878</v>
      </c>
    </row>
    <row r="12" spans="1:19" ht="24.95" customHeight="1">
      <c r="A12" s="61" t="s">
        <v>8</v>
      </c>
      <c r="B12" s="27">
        <f t="shared" si="0"/>
        <v>3170</v>
      </c>
      <c r="C12" s="28">
        <v>2880</v>
      </c>
      <c r="D12" s="28">
        <v>290</v>
      </c>
      <c r="E12" s="44">
        <f t="shared" si="1"/>
        <v>264</v>
      </c>
      <c r="F12" s="28">
        <v>170</v>
      </c>
      <c r="G12" s="36">
        <v>94</v>
      </c>
      <c r="H12" s="61" t="s">
        <v>8</v>
      </c>
      <c r="I12" s="27">
        <f t="shared" si="3"/>
        <v>3176</v>
      </c>
      <c r="J12" s="28">
        <v>2884</v>
      </c>
      <c r="K12" s="28">
        <v>292</v>
      </c>
      <c r="L12" s="44">
        <f t="shared" si="4"/>
        <v>264</v>
      </c>
      <c r="M12" s="28">
        <v>170</v>
      </c>
      <c r="N12" s="36">
        <v>94</v>
      </c>
      <c r="O12" s="89">
        <f t="shared" si="2"/>
        <v>4</v>
      </c>
      <c r="P12" s="86">
        <f t="shared" si="2"/>
        <v>2</v>
      </c>
      <c r="Q12" s="101">
        <f t="shared" si="5"/>
        <v>3440</v>
      </c>
    </row>
    <row r="13" spans="1:19" ht="24.95" customHeight="1">
      <c r="A13" s="61" t="s">
        <v>9</v>
      </c>
      <c r="B13" s="27">
        <f t="shared" si="0"/>
        <v>1835</v>
      </c>
      <c r="C13" s="28">
        <v>1473</v>
      </c>
      <c r="D13" s="28">
        <v>362</v>
      </c>
      <c r="E13" s="44">
        <f t="shared" si="1"/>
        <v>349</v>
      </c>
      <c r="F13" s="28">
        <v>202</v>
      </c>
      <c r="G13" s="36">
        <v>147</v>
      </c>
      <c r="H13" s="61" t="s">
        <v>9</v>
      </c>
      <c r="I13" s="27">
        <f t="shared" si="3"/>
        <v>1873</v>
      </c>
      <c r="J13" s="28">
        <v>1509</v>
      </c>
      <c r="K13" s="28">
        <v>364</v>
      </c>
      <c r="L13" s="44">
        <f t="shared" si="4"/>
        <v>354</v>
      </c>
      <c r="M13" s="28">
        <v>203</v>
      </c>
      <c r="N13" s="36">
        <v>151</v>
      </c>
      <c r="O13" s="89">
        <f t="shared" si="2"/>
        <v>36</v>
      </c>
      <c r="P13" s="86">
        <f t="shared" si="2"/>
        <v>2</v>
      </c>
      <c r="Q13" s="101">
        <f t="shared" si="5"/>
        <v>2227</v>
      </c>
    </row>
    <row r="14" spans="1:19" ht="24.95" customHeight="1">
      <c r="A14" s="61" t="s">
        <v>10</v>
      </c>
      <c r="B14" s="27">
        <f t="shared" si="0"/>
        <v>1740</v>
      </c>
      <c r="C14" s="28">
        <v>1499</v>
      </c>
      <c r="D14" s="28">
        <v>241</v>
      </c>
      <c r="E14" s="44">
        <f t="shared" si="1"/>
        <v>122</v>
      </c>
      <c r="F14" s="28">
        <v>83</v>
      </c>
      <c r="G14" s="36">
        <v>39</v>
      </c>
      <c r="H14" s="61" t="s">
        <v>10</v>
      </c>
      <c r="I14" s="27">
        <f t="shared" si="3"/>
        <v>1740</v>
      </c>
      <c r="J14" s="28">
        <v>1498</v>
      </c>
      <c r="K14" s="28">
        <v>242</v>
      </c>
      <c r="L14" s="44">
        <f t="shared" si="4"/>
        <v>126</v>
      </c>
      <c r="M14" s="28">
        <v>83</v>
      </c>
      <c r="N14" s="36">
        <v>43</v>
      </c>
      <c r="O14" s="89">
        <f t="shared" si="2"/>
        <v>-1</v>
      </c>
      <c r="P14" s="86">
        <f t="shared" si="2"/>
        <v>1</v>
      </c>
      <c r="Q14" s="101">
        <f t="shared" si="5"/>
        <v>1866</v>
      </c>
    </row>
    <row r="15" spans="1:19" ht="24.95" customHeight="1">
      <c r="A15" s="61" t="s">
        <v>11</v>
      </c>
      <c r="B15" s="27">
        <f t="shared" si="0"/>
        <v>5349</v>
      </c>
      <c r="C15" s="28">
        <v>4489</v>
      </c>
      <c r="D15" s="28">
        <v>860</v>
      </c>
      <c r="E15" s="44">
        <f t="shared" si="1"/>
        <v>393</v>
      </c>
      <c r="F15" s="28">
        <v>252</v>
      </c>
      <c r="G15" s="36">
        <v>141</v>
      </c>
      <c r="H15" s="61" t="s">
        <v>11</v>
      </c>
      <c r="I15" s="27">
        <f t="shared" si="3"/>
        <v>5389</v>
      </c>
      <c r="J15" s="28">
        <v>4522</v>
      </c>
      <c r="K15" s="28">
        <v>867</v>
      </c>
      <c r="L15" s="44">
        <f t="shared" si="4"/>
        <v>392</v>
      </c>
      <c r="M15" s="28">
        <v>249</v>
      </c>
      <c r="N15" s="36">
        <v>143</v>
      </c>
      <c r="O15" s="89">
        <f t="shared" si="2"/>
        <v>33</v>
      </c>
      <c r="P15" s="86">
        <f t="shared" si="2"/>
        <v>7</v>
      </c>
      <c r="Q15" s="101">
        <f t="shared" si="5"/>
        <v>5781</v>
      </c>
    </row>
    <row r="16" spans="1:19" ht="24.95" customHeight="1">
      <c r="A16" s="61" t="s">
        <v>12</v>
      </c>
      <c r="B16" s="27">
        <f t="shared" si="0"/>
        <v>5145</v>
      </c>
      <c r="C16" s="28">
        <v>4430</v>
      </c>
      <c r="D16" s="28">
        <v>715</v>
      </c>
      <c r="E16" s="44">
        <f t="shared" si="1"/>
        <v>581</v>
      </c>
      <c r="F16" s="28">
        <v>364</v>
      </c>
      <c r="G16" s="36">
        <v>217</v>
      </c>
      <c r="H16" s="61" t="s">
        <v>12</v>
      </c>
      <c r="I16" s="27">
        <f t="shared" si="3"/>
        <v>5226</v>
      </c>
      <c r="J16" s="28">
        <v>4493</v>
      </c>
      <c r="K16" s="28">
        <v>733</v>
      </c>
      <c r="L16" s="44">
        <f t="shared" si="4"/>
        <v>582</v>
      </c>
      <c r="M16" s="28">
        <v>363</v>
      </c>
      <c r="N16" s="36">
        <v>219</v>
      </c>
      <c r="O16" s="89">
        <f t="shared" si="2"/>
        <v>63</v>
      </c>
      <c r="P16" s="86">
        <f t="shared" si="2"/>
        <v>18</v>
      </c>
      <c r="Q16" s="101">
        <f t="shared" si="5"/>
        <v>5808</v>
      </c>
    </row>
    <row r="17" spans="1:19" ht="24.95" customHeight="1">
      <c r="A17" s="61" t="s">
        <v>13</v>
      </c>
      <c r="B17" s="27">
        <f t="shared" si="0"/>
        <v>2757</v>
      </c>
      <c r="C17" s="28">
        <v>2457</v>
      </c>
      <c r="D17" s="28">
        <v>300</v>
      </c>
      <c r="E17" s="44">
        <f t="shared" si="1"/>
        <v>124</v>
      </c>
      <c r="F17" s="28">
        <v>95</v>
      </c>
      <c r="G17" s="36">
        <v>29</v>
      </c>
      <c r="H17" s="61" t="s">
        <v>13</v>
      </c>
      <c r="I17" s="27">
        <f t="shared" si="3"/>
        <v>2765</v>
      </c>
      <c r="J17" s="28">
        <v>2458</v>
      </c>
      <c r="K17" s="28">
        <v>307</v>
      </c>
      <c r="L17" s="44">
        <f t="shared" si="4"/>
        <v>123</v>
      </c>
      <c r="M17" s="28">
        <v>94</v>
      </c>
      <c r="N17" s="36">
        <v>29</v>
      </c>
      <c r="O17" s="89">
        <f t="shared" si="2"/>
        <v>1</v>
      </c>
      <c r="P17" s="86">
        <f t="shared" si="2"/>
        <v>7</v>
      </c>
      <c r="Q17" s="101">
        <f t="shared" si="5"/>
        <v>2888</v>
      </c>
    </row>
    <row r="18" spans="1:19" ht="24.95" customHeight="1">
      <c r="A18" s="61" t="s">
        <v>116</v>
      </c>
      <c r="B18" s="27">
        <f t="shared" si="0"/>
        <v>191</v>
      </c>
      <c r="C18" s="28">
        <v>76</v>
      </c>
      <c r="D18" s="28">
        <v>115</v>
      </c>
      <c r="E18" s="44">
        <f t="shared" si="1"/>
        <v>90</v>
      </c>
      <c r="F18" s="28">
        <v>40</v>
      </c>
      <c r="G18" s="36">
        <v>50</v>
      </c>
      <c r="H18" s="61" t="s">
        <v>116</v>
      </c>
      <c r="I18" s="27">
        <f t="shared" si="3"/>
        <v>191</v>
      </c>
      <c r="J18" s="28">
        <v>77</v>
      </c>
      <c r="K18" s="28">
        <v>114</v>
      </c>
      <c r="L18" s="44">
        <f t="shared" si="4"/>
        <v>88</v>
      </c>
      <c r="M18" s="28">
        <v>38</v>
      </c>
      <c r="N18" s="36">
        <v>50</v>
      </c>
      <c r="O18" s="89">
        <f t="shared" si="2"/>
        <v>1</v>
      </c>
      <c r="P18" s="86">
        <f t="shared" si="2"/>
        <v>-1</v>
      </c>
      <c r="Q18" s="101">
        <f t="shared" si="5"/>
        <v>279</v>
      </c>
      <c r="R18" s="132"/>
      <c r="S18" s="133"/>
    </row>
    <row r="19" spans="1:19" ht="24.95" customHeight="1">
      <c r="A19" s="61" t="s">
        <v>14</v>
      </c>
      <c r="B19" s="27">
        <f t="shared" si="0"/>
        <v>3027</v>
      </c>
      <c r="C19" s="28">
        <v>2445</v>
      </c>
      <c r="D19" s="28">
        <v>582</v>
      </c>
      <c r="E19" s="44">
        <f t="shared" si="1"/>
        <v>126</v>
      </c>
      <c r="F19" s="28">
        <v>76</v>
      </c>
      <c r="G19" s="36">
        <v>50</v>
      </c>
      <c r="H19" s="61" t="s">
        <v>14</v>
      </c>
      <c r="I19" s="27">
        <f t="shared" si="3"/>
        <v>3062</v>
      </c>
      <c r="J19" s="28">
        <v>2461</v>
      </c>
      <c r="K19" s="28">
        <v>601</v>
      </c>
      <c r="L19" s="44">
        <f t="shared" si="4"/>
        <v>123</v>
      </c>
      <c r="M19" s="28">
        <v>75</v>
      </c>
      <c r="N19" s="36">
        <v>48</v>
      </c>
      <c r="O19" s="89">
        <f t="shared" si="2"/>
        <v>16</v>
      </c>
      <c r="P19" s="86">
        <f t="shared" si="2"/>
        <v>19</v>
      </c>
      <c r="Q19" s="101">
        <f t="shared" si="5"/>
        <v>3185</v>
      </c>
      <c r="R19" s="134"/>
      <c r="S19" s="135"/>
    </row>
    <row r="20" spans="1:19" ht="24.95" customHeight="1">
      <c r="A20" s="61" t="s">
        <v>17</v>
      </c>
      <c r="B20" s="27">
        <f t="shared" si="0"/>
        <v>1216</v>
      </c>
      <c r="C20" s="28">
        <v>627</v>
      </c>
      <c r="D20" s="28">
        <v>589</v>
      </c>
      <c r="E20" s="44">
        <f t="shared" si="1"/>
        <v>590</v>
      </c>
      <c r="F20" s="28">
        <v>308</v>
      </c>
      <c r="G20" s="36">
        <v>282</v>
      </c>
      <c r="H20" s="61" t="s">
        <v>17</v>
      </c>
      <c r="I20" s="27">
        <f t="shared" si="3"/>
        <v>1227</v>
      </c>
      <c r="J20" s="28">
        <v>631</v>
      </c>
      <c r="K20" s="28">
        <v>596</v>
      </c>
      <c r="L20" s="44">
        <f t="shared" si="4"/>
        <v>589</v>
      </c>
      <c r="M20" s="28">
        <v>306</v>
      </c>
      <c r="N20" s="36">
        <v>283</v>
      </c>
      <c r="O20" s="89">
        <f t="shared" si="2"/>
        <v>4</v>
      </c>
      <c r="P20" s="86">
        <f t="shared" si="2"/>
        <v>7</v>
      </c>
      <c r="Q20" s="101">
        <f t="shared" si="5"/>
        <v>1816</v>
      </c>
      <c r="R20" s="136"/>
      <c r="S20" s="137"/>
    </row>
    <row r="21" spans="1:19" ht="24.95" customHeight="1">
      <c r="A21" s="61" t="s">
        <v>18</v>
      </c>
      <c r="B21" s="27">
        <f t="shared" si="0"/>
        <v>514</v>
      </c>
      <c r="C21" s="28">
        <v>219</v>
      </c>
      <c r="D21" s="28">
        <v>295</v>
      </c>
      <c r="E21" s="44">
        <f t="shared" si="1"/>
        <v>305</v>
      </c>
      <c r="F21" s="28">
        <v>135</v>
      </c>
      <c r="G21" s="36">
        <v>170</v>
      </c>
      <c r="H21" s="61" t="s">
        <v>18</v>
      </c>
      <c r="I21" s="27">
        <f t="shared" si="3"/>
        <v>533</v>
      </c>
      <c r="J21" s="28">
        <v>223</v>
      </c>
      <c r="K21" s="28">
        <v>310</v>
      </c>
      <c r="L21" s="44">
        <f t="shared" si="4"/>
        <v>304</v>
      </c>
      <c r="M21" s="28">
        <v>136</v>
      </c>
      <c r="N21" s="36">
        <v>168</v>
      </c>
      <c r="O21" s="89">
        <f t="shared" ref="O21:P34" si="6">J21-C21</f>
        <v>4</v>
      </c>
      <c r="P21" s="86">
        <f t="shared" si="6"/>
        <v>15</v>
      </c>
      <c r="Q21" s="101">
        <f t="shared" si="5"/>
        <v>837</v>
      </c>
    </row>
    <row r="22" spans="1:19" ht="24.95" customHeight="1">
      <c r="A22" s="61" t="s">
        <v>19</v>
      </c>
      <c r="B22" s="27">
        <f t="shared" si="0"/>
        <v>250</v>
      </c>
      <c r="C22" s="28">
        <v>101</v>
      </c>
      <c r="D22" s="28">
        <v>149</v>
      </c>
      <c r="E22" s="44">
        <f t="shared" si="1"/>
        <v>133</v>
      </c>
      <c r="F22" s="28">
        <v>63</v>
      </c>
      <c r="G22" s="36">
        <v>70</v>
      </c>
      <c r="H22" s="61" t="s">
        <v>19</v>
      </c>
      <c r="I22" s="27">
        <f t="shared" si="3"/>
        <v>252</v>
      </c>
      <c r="J22" s="28">
        <v>105</v>
      </c>
      <c r="K22" s="28">
        <v>147</v>
      </c>
      <c r="L22" s="44">
        <f t="shared" si="4"/>
        <v>135</v>
      </c>
      <c r="M22" s="28">
        <v>63</v>
      </c>
      <c r="N22" s="36">
        <v>72</v>
      </c>
      <c r="O22" s="89">
        <f t="shared" si="6"/>
        <v>4</v>
      </c>
      <c r="P22" s="86">
        <f t="shared" si="6"/>
        <v>-2</v>
      </c>
      <c r="Q22" s="101">
        <f t="shared" si="5"/>
        <v>387</v>
      </c>
    </row>
    <row r="23" spans="1:19" ht="24.95" customHeight="1">
      <c r="A23" s="61" t="s">
        <v>20</v>
      </c>
      <c r="B23" s="27">
        <f t="shared" si="0"/>
        <v>301</v>
      </c>
      <c r="C23" s="28">
        <v>173</v>
      </c>
      <c r="D23" s="28">
        <v>128</v>
      </c>
      <c r="E23" s="44">
        <f t="shared" si="1"/>
        <v>82</v>
      </c>
      <c r="F23" s="28">
        <v>33</v>
      </c>
      <c r="G23" s="36">
        <v>49</v>
      </c>
      <c r="H23" s="61" t="s">
        <v>20</v>
      </c>
      <c r="I23" s="27">
        <f t="shared" si="3"/>
        <v>298</v>
      </c>
      <c r="J23" s="28">
        <v>173</v>
      </c>
      <c r="K23" s="28">
        <v>125</v>
      </c>
      <c r="L23" s="44">
        <f t="shared" si="4"/>
        <v>84</v>
      </c>
      <c r="M23" s="28">
        <v>34</v>
      </c>
      <c r="N23" s="36">
        <v>50</v>
      </c>
      <c r="O23" s="89">
        <f t="shared" si="6"/>
        <v>0</v>
      </c>
      <c r="P23" s="86">
        <f t="shared" si="6"/>
        <v>-3</v>
      </c>
      <c r="Q23" s="101">
        <f t="shared" si="5"/>
        <v>382</v>
      </c>
    </row>
    <row r="24" spans="1:19" ht="24.95" customHeight="1">
      <c r="A24" s="61" t="s">
        <v>21</v>
      </c>
      <c r="B24" s="27">
        <f t="shared" si="0"/>
        <v>336</v>
      </c>
      <c r="C24" s="28">
        <v>172</v>
      </c>
      <c r="D24" s="28">
        <v>164</v>
      </c>
      <c r="E24" s="44">
        <f t="shared" si="1"/>
        <v>111</v>
      </c>
      <c r="F24" s="28">
        <v>46</v>
      </c>
      <c r="G24" s="36">
        <v>65</v>
      </c>
      <c r="H24" s="61" t="s">
        <v>21</v>
      </c>
      <c r="I24" s="27">
        <f t="shared" si="3"/>
        <v>347</v>
      </c>
      <c r="J24" s="28">
        <v>178</v>
      </c>
      <c r="K24" s="28">
        <v>169</v>
      </c>
      <c r="L24" s="44">
        <f t="shared" si="4"/>
        <v>113</v>
      </c>
      <c r="M24" s="28">
        <v>46</v>
      </c>
      <c r="N24" s="36">
        <v>67</v>
      </c>
      <c r="O24" s="89">
        <f t="shared" si="6"/>
        <v>6</v>
      </c>
      <c r="P24" s="86">
        <f t="shared" si="6"/>
        <v>5</v>
      </c>
      <c r="Q24" s="101">
        <f t="shared" si="5"/>
        <v>460</v>
      </c>
    </row>
    <row r="25" spans="1:19" ht="24.95" customHeight="1">
      <c r="A25" s="61" t="s">
        <v>22</v>
      </c>
      <c r="B25" s="27">
        <f t="shared" si="0"/>
        <v>921</v>
      </c>
      <c r="C25" s="28">
        <v>563</v>
      </c>
      <c r="D25" s="28">
        <v>358</v>
      </c>
      <c r="E25" s="44">
        <f t="shared" si="1"/>
        <v>231</v>
      </c>
      <c r="F25" s="28">
        <v>102</v>
      </c>
      <c r="G25" s="36">
        <v>129</v>
      </c>
      <c r="H25" s="61" t="s">
        <v>22</v>
      </c>
      <c r="I25" s="27">
        <f>J25+K25</f>
        <v>939</v>
      </c>
      <c r="J25" s="28">
        <v>581</v>
      </c>
      <c r="K25" s="28">
        <v>358</v>
      </c>
      <c r="L25" s="44">
        <f t="shared" si="4"/>
        <v>232</v>
      </c>
      <c r="M25" s="28">
        <v>105</v>
      </c>
      <c r="N25" s="36">
        <v>127</v>
      </c>
      <c r="O25" s="89">
        <f t="shared" si="6"/>
        <v>18</v>
      </c>
      <c r="P25" s="86">
        <f t="shared" si="6"/>
        <v>0</v>
      </c>
      <c r="Q25" s="101">
        <f t="shared" si="5"/>
        <v>1171</v>
      </c>
    </row>
    <row r="26" spans="1:19" ht="24.95" customHeight="1">
      <c r="A26" s="61" t="s">
        <v>23</v>
      </c>
      <c r="B26" s="27">
        <f t="shared" si="0"/>
        <v>718</v>
      </c>
      <c r="C26" s="28">
        <v>370</v>
      </c>
      <c r="D26" s="28">
        <v>348</v>
      </c>
      <c r="E26" s="44">
        <f t="shared" si="1"/>
        <v>202</v>
      </c>
      <c r="F26" s="28">
        <v>92</v>
      </c>
      <c r="G26" s="36">
        <v>110</v>
      </c>
      <c r="H26" s="61" t="s">
        <v>23</v>
      </c>
      <c r="I26" s="27">
        <f t="shared" si="3"/>
        <v>729</v>
      </c>
      <c r="J26" s="28">
        <v>372</v>
      </c>
      <c r="K26" s="28">
        <v>357</v>
      </c>
      <c r="L26" s="44">
        <f t="shared" si="4"/>
        <v>204</v>
      </c>
      <c r="M26" s="28">
        <v>94</v>
      </c>
      <c r="N26" s="36">
        <v>110</v>
      </c>
      <c r="O26" s="89">
        <f t="shared" si="6"/>
        <v>2</v>
      </c>
      <c r="P26" s="86">
        <f t="shared" si="6"/>
        <v>9</v>
      </c>
      <c r="Q26" s="101">
        <f t="shared" si="5"/>
        <v>933</v>
      </c>
    </row>
    <row r="27" spans="1:19" ht="24.95" customHeight="1">
      <c r="A27" s="61" t="s">
        <v>24</v>
      </c>
      <c r="B27" s="27">
        <f t="shared" si="0"/>
        <v>210</v>
      </c>
      <c r="C27" s="28">
        <v>78</v>
      </c>
      <c r="D27" s="28">
        <v>132</v>
      </c>
      <c r="E27" s="44">
        <f t="shared" si="1"/>
        <v>86</v>
      </c>
      <c r="F27" s="28">
        <v>35</v>
      </c>
      <c r="G27" s="36">
        <v>51</v>
      </c>
      <c r="H27" s="61" t="s">
        <v>24</v>
      </c>
      <c r="I27" s="27">
        <f t="shared" si="3"/>
        <v>207</v>
      </c>
      <c r="J27" s="28">
        <v>76</v>
      </c>
      <c r="K27" s="28">
        <v>131</v>
      </c>
      <c r="L27" s="44">
        <f t="shared" si="4"/>
        <v>87</v>
      </c>
      <c r="M27" s="28">
        <v>35</v>
      </c>
      <c r="N27" s="36">
        <v>52</v>
      </c>
      <c r="O27" s="89">
        <f t="shared" si="6"/>
        <v>-2</v>
      </c>
      <c r="P27" s="86">
        <f t="shared" si="6"/>
        <v>-1</v>
      </c>
      <c r="Q27" s="101">
        <f t="shared" si="5"/>
        <v>294</v>
      </c>
    </row>
    <row r="28" spans="1:19" ht="24.95" customHeight="1">
      <c r="A28" s="61" t="s">
        <v>25</v>
      </c>
      <c r="B28" s="27">
        <f t="shared" si="0"/>
        <v>285</v>
      </c>
      <c r="C28" s="28">
        <v>105</v>
      </c>
      <c r="D28" s="28">
        <v>180</v>
      </c>
      <c r="E28" s="44">
        <f t="shared" si="1"/>
        <v>106</v>
      </c>
      <c r="F28" s="28">
        <v>42</v>
      </c>
      <c r="G28" s="36">
        <v>64</v>
      </c>
      <c r="H28" s="61" t="s">
        <v>25</v>
      </c>
      <c r="I28" s="27">
        <f t="shared" si="3"/>
        <v>287</v>
      </c>
      <c r="J28" s="28">
        <v>104</v>
      </c>
      <c r="K28" s="28">
        <v>183</v>
      </c>
      <c r="L28" s="44">
        <f t="shared" si="4"/>
        <v>103</v>
      </c>
      <c r="M28" s="28">
        <v>41</v>
      </c>
      <c r="N28" s="36">
        <v>62</v>
      </c>
      <c r="O28" s="89">
        <f t="shared" si="6"/>
        <v>-1</v>
      </c>
      <c r="P28" s="86">
        <f t="shared" si="6"/>
        <v>3</v>
      </c>
      <c r="Q28" s="101">
        <f t="shared" si="5"/>
        <v>390</v>
      </c>
    </row>
    <row r="29" spans="1:19" ht="24.95" customHeight="1">
      <c r="A29" s="61" t="s">
        <v>67</v>
      </c>
      <c r="B29" s="27">
        <f t="shared" si="0"/>
        <v>153</v>
      </c>
      <c r="C29" s="28">
        <v>68</v>
      </c>
      <c r="D29" s="28">
        <v>85</v>
      </c>
      <c r="E29" s="44">
        <f t="shared" si="1"/>
        <v>108</v>
      </c>
      <c r="F29" s="28">
        <v>47</v>
      </c>
      <c r="G29" s="36">
        <v>61</v>
      </c>
      <c r="H29" s="61" t="s">
        <v>67</v>
      </c>
      <c r="I29" s="27">
        <f t="shared" si="3"/>
        <v>153</v>
      </c>
      <c r="J29" s="28">
        <v>68</v>
      </c>
      <c r="K29" s="28">
        <v>85</v>
      </c>
      <c r="L29" s="44">
        <f t="shared" si="4"/>
        <v>108</v>
      </c>
      <c r="M29" s="28">
        <v>47</v>
      </c>
      <c r="N29" s="36">
        <v>61</v>
      </c>
      <c r="O29" s="89">
        <f t="shared" si="6"/>
        <v>0</v>
      </c>
      <c r="P29" s="86">
        <f t="shared" si="6"/>
        <v>0</v>
      </c>
      <c r="Q29" s="101">
        <f t="shared" si="5"/>
        <v>261</v>
      </c>
    </row>
    <row r="30" spans="1:19" ht="27" customHeight="1">
      <c r="A30" s="62" t="s">
        <v>114</v>
      </c>
      <c r="B30" s="27">
        <f t="shared" si="0"/>
        <v>484</v>
      </c>
      <c r="C30" s="28">
        <v>228</v>
      </c>
      <c r="D30" s="28">
        <v>256</v>
      </c>
      <c r="E30" s="44">
        <f t="shared" si="1"/>
        <v>143</v>
      </c>
      <c r="F30" s="28">
        <v>54</v>
      </c>
      <c r="G30" s="36">
        <v>89</v>
      </c>
      <c r="H30" s="62" t="s">
        <v>114</v>
      </c>
      <c r="I30" s="27">
        <f t="shared" si="3"/>
        <v>476</v>
      </c>
      <c r="J30" s="28">
        <v>227</v>
      </c>
      <c r="K30" s="28">
        <v>249</v>
      </c>
      <c r="L30" s="44">
        <f t="shared" si="4"/>
        <v>141</v>
      </c>
      <c r="M30" s="28">
        <v>52</v>
      </c>
      <c r="N30" s="36">
        <v>89</v>
      </c>
      <c r="O30" s="89">
        <f t="shared" si="6"/>
        <v>-1</v>
      </c>
      <c r="P30" s="86">
        <f t="shared" si="6"/>
        <v>-7</v>
      </c>
      <c r="Q30" s="101">
        <f t="shared" si="5"/>
        <v>617</v>
      </c>
    </row>
    <row r="31" spans="1:19" ht="27" customHeight="1">
      <c r="A31" s="62" t="s">
        <v>115</v>
      </c>
      <c r="B31" s="27">
        <f t="shared" si="0"/>
        <v>739</v>
      </c>
      <c r="C31" s="28">
        <v>423</v>
      </c>
      <c r="D31" s="28">
        <v>316</v>
      </c>
      <c r="E31" s="44">
        <f t="shared" si="1"/>
        <v>146</v>
      </c>
      <c r="F31" s="28">
        <v>68</v>
      </c>
      <c r="G31" s="36">
        <v>78</v>
      </c>
      <c r="H31" s="62" t="s">
        <v>115</v>
      </c>
      <c r="I31" s="27">
        <f t="shared" si="3"/>
        <v>741</v>
      </c>
      <c r="J31" s="28">
        <v>424</v>
      </c>
      <c r="K31" s="28">
        <v>317</v>
      </c>
      <c r="L31" s="44">
        <f t="shared" si="4"/>
        <v>142</v>
      </c>
      <c r="M31" s="28">
        <v>67</v>
      </c>
      <c r="N31" s="36">
        <v>75</v>
      </c>
      <c r="O31" s="89">
        <f t="shared" si="6"/>
        <v>1</v>
      </c>
      <c r="P31" s="86">
        <f t="shared" si="6"/>
        <v>1</v>
      </c>
      <c r="Q31" s="101">
        <f t="shared" si="5"/>
        <v>883</v>
      </c>
    </row>
    <row r="32" spans="1:19" ht="27" customHeight="1">
      <c r="A32" s="62" t="s">
        <v>142</v>
      </c>
      <c r="B32" s="27">
        <f t="shared" si="0"/>
        <v>439</v>
      </c>
      <c r="C32" s="28">
        <v>129</v>
      </c>
      <c r="D32" s="28">
        <v>310</v>
      </c>
      <c r="E32" s="44">
        <f t="shared" si="1"/>
        <v>191</v>
      </c>
      <c r="F32" s="28">
        <v>77</v>
      </c>
      <c r="G32" s="36">
        <v>114</v>
      </c>
      <c r="H32" s="62" t="s">
        <v>142</v>
      </c>
      <c r="I32" s="27">
        <f t="shared" si="3"/>
        <v>437</v>
      </c>
      <c r="J32" s="28">
        <v>128</v>
      </c>
      <c r="K32" s="28">
        <v>309</v>
      </c>
      <c r="L32" s="44">
        <f t="shared" si="4"/>
        <v>191</v>
      </c>
      <c r="M32" s="28">
        <v>76</v>
      </c>
      <c r="N32" s="36">
        <v>115</v>
      </c>
      <c r="O32" s="89">
        <f t="shared" si="6"/>
        <v>-1</v>
      </c>
      <c r="P32" s="86">
        <f t="shared" si="6"/>
        <v>-1</v>
      </c>
      <c r="Q32" s="101">
        <f t="shared" si="5"/>
        <v>628</v>
      </c>
    </row>
    <row r="33" spans="1:17" ht="27" customHeight="1">
      <c r="A33" s="62" t="s">
        <v>146</v>
      </c>
      <c r="B33" s="27">
        <f t="shared" si="0"/>
        <v>197</v>
      </c>
      <c r="C33" s="28">
        <v>68</v>
      </c>
      <c r="D33" s="28">
        <v>129</v>
      </c>
      <c r="E33" s="44">
        <f t="shared" si="1"/>
        <v>60</v>
      </c>
      <c r="F33" s="28">
        <v>26</v>
      </c>
      <c r="G33" s="36">
        <v>34</v>
      </c>
      <c r="H33" s="62" t="s">
        <v>146</v>
      </c>
      <c r="I33" s="27">
        <f t="shared" si="3"/>
        <v>195</v>
      </c>
      <c r="J33" s="28">
        <v>67</v>
      </c>
      <c r="K33" s="28">
        <v>128</v>
      </c>
      <c r="L33" s="44">
        <f t="shared" si="4"/>
        <v>60</v>
      </c>
      <c r="M33" s="28">
        <v>26</v>
      </c>
      <c r="N33" s="36">
        <v>34</v>
      </c>
      <c r="O33" s="89">
        <f t="shared" si="6"/>
        <v>-1</v>
      </c>
      <c r="P33" s="86">
        <f t="shared" si="6"/>
        <v>-1</v>
      </c>
      <c r="Q33" s="101">
        <f t="shared" si="5"/>
        <v>255</v>
      </c>
    </row>
    <row r="34" spans="1:17" ht="27" customHeight="1" thickBot="1">
      <c r="A34" s="117" t="s">
        <v>206</v>
      </c>
      <c r="B34" s="64">
        <f t="shared" si="0"/>
        <v>139</v>
      </c>
      <c r="C34" s="38">
        <v>36</v>
      </c>
      <c r="D34" s="38">
        <v>103</v>
      </c>
      <c r="E34" s="103">
        <f t="shared" si="1"/>
        <v>59</v>
      </c>
      <c r="F34" s="114">
        <v>22</v>
      </c>
      <c r="G34" s="116">
        <v>37</v>
      </c>
      <c r="H34" s="117" t="s">
        <v>206</v>
      </c>
      <c r="I34" s="27">
        <f t="shared" si="3"/>
        <v>146</v>
      </c>
      <c r="J34" s="38">
        <v>37</v>
      </c>
      <c r="K34" s="38">
        <v>109</v>
      </c>
      <c r="L34" s="44">
        <f t="shared" si="4"/>
        <v>61</v>
      </c>
      <c r="M34" s="114">
        <v>24</v>
      </c>
      <c r="N34" s="116">
        <v>37</v>
      </c>
      <c r="O34" s="89">
        <f t="shared" si="6"/>
        <v>1</v>
      </c>
      <c r="P34" s="86">
        <f t="shared" si="6"/>
        <v>6</v>
      </c>
      <c r="Q34" s="101">
        <f t="shared" si="5"/>
        <v>207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r:id="rId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E00-000000000000}">
  <dimension ref="A1:S35"/>
  <sheetViews>
    <sheetView workbookViewId="0">
      <selection activeCell="L52" sqref="L52"/>
    </sheetView>
  </sheetViews>
  <sheetFormatPr defaultRowHeight="16.5"/>
  <cols>
    <col min="10" max="10" width="9.5" bestFit="1" customWidth="1"/>
    <col min="11" max="12" width="9.375" bestFit="1" customWidth="1"/>
    <col min="13" max="13" width="9.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172" t="s">
        <v>230</v>
      </c>
      <c r="C3" s="201"/>
      <c r="D3" s="201"/>
      <c r="E3" s="201"/>
      <c r="F3" s="201"/>
      <c r="G3" s="202"/>
      <c r="H3" s="187" t="s">
        <v>27</v>
      </c>
      <c r="I3" s="191" t="s">
        <v>231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47" t="s">
        <v>0</v>
      </c>
      <c r="P4" s="7" t="s">
        <v>1</v>
      </c>
      <c r="Q4" s="99" t="s">
        <v>188</v>
      </c>
    </row>
    <row r="5" spans="1:19" ht="29.1" customHeight="1">
      <c r="A5" s="59" t="s">
        <v>26</v>
      </c>
      <c r="B5" s="27">
        <f t="shared" ref="B5:B34" si="0">SUM(C5:D5)</f>
        <v>53612</v>
      </c>
      <c r="C5" s="44">
        <f>SUM(C6:C34)</f>
        <v>38780</v>
      </c>
      <c r="D5" s="44">
        <f>SUM(D6:D34)</f>
        <v>14832</v>
      </c>
      <c r="E5" s="44">
        <f t="shared" ref="E5:E34" si="1">SUM(F5:G5)</f>
        <v>14258</v>
      </c>
      <c r="F5" s="44">
        <f>SUM(F6:F34)</f>
        <v>7298</v>
      </c>
      <c r="G5" s="45">
        <f>SUM(G6:G34)</f>
        <v>6960</v>
      </c>
      <c r="H5" s="59" t="s">
        <v>26</v>
      </c>
      <c r="I5" s="27">
        <f>J5+K5</f>
        <v>53725</v>
      </c>
      <c r="J5" s="44">
        <f>SUM(J6:J34)</f>
        <v>38854</v>
      </c>
      <c r="K5" s="44">
        <f>SUM(K6:K34)</f>
        <v>14871</v>
      </c>
      <c r="L5" s="44">
        <f>SUM(M5+N5)</f>
        <v>14275</v>
      </c>
      <c r="M5" s="44">
        <f>SUM(M6:M34)</f>
        <v>7303</v>
      </c>
      <c r="N5" s="45">
        <f>SUM(N6:N34)</f>
        <v>6972</v>
      </c>
      <c r="O5" s="33">
        <f t="shared" ref="O5:P20" si="2">J5-C5</f>
        <v>74</v>
      </c>
      <c r="P5" s="25">
        <f t="shared" si="2"/>
        <v>39</v>
      </c>
      <c r="Q5" s="100">
        <f>I5+L5</f>
        <v>68000</v>
      </c>
      <c r="R5" s="67"/>
      <c r="S5" s="67"/>
    </row>
    <row r="6" spans="1:19" ht="24.95" customHeight="1">
      <c r="A6" s="61" t="s">
        <v>3</v>
      </c>
      <c r="B6" s="27">
        <f t="shared" si="0"/>
        <v>3210</v>
      </c>
      <c r="C6" s="28">
        <v>1862</v>
      </c>
      <c r="D6" s="28">
        <v>1348</v>
      </c>
      <c r="E6" s="44">
        <f t="shared" si="1"/>
        <v>712</v>
      </c>
      <c r="F6" s="28">
        <v>315</v>
      </c>
      <c r="G6" s="36">
        <v>397</v>
      </c>
      <c r="H6" s="61" t="s">
        <v>3</v>
      </c>
      <c r="I6" s="27">
        <f t="shared" ref="I6:I34" si="3">J6+K6</f>
        <v>3179</v>
      </c>
      <c r="J6" s="28">
        <v>1850</v>
      </c>
      <c r="K6" s="28">
        <v>1329</v>
      </c>
      <c r="L6" s="44">
        <f>M6+N6</f>
        <v>717</v>
      </c>
      <c r="M6" s="28">
        <v>312</v>
      </c>
      <c r="N6" s="36">
        <v>405</v>
      </c>
      <c r="O6" s="89">
        <f t="shared" si="2"/>
        <v>-12</v>
      </c>
      <c r="P6" s="86">
        <f t="shared" si="2"/>
        <v>-19</v>
      </c>
      <c r="Q6" s="101">
        <f>I6+L6</f>
        <v>3896</v>
      </c>
    </row>
    <row r="7" spans="1:19" ht="24.95" customHeight="1">
      <c r="A7" s="61" t="s">
        <v>4</v>
      </c>
      <c r="B7" s="27">
        <f t="shared" si="0"/>
        <v>3451</v>
      </c>
      <c r="C7" s="28">
        <v>2675</v>
      </c>
      <c r="D7" s="28">
        <v>776</v>
      </c>
      <c r="E7" s="44">
        <f t="shared" si="1"/>
        <v>1286</v>
      </c>
      <c r="F7" s="28">
        <v>679</v>
      </c>
      <c r="G7" s="36">
        <v>607</v>
      </c>
      <c r="H7" s="61" t="s">
        <v>4</v>
      </c>
      <c r="I7" s="27">
        <f t="shared" si="3"/>
        <v>3459</v>
      </c>
      <c r="J7" s="28">
        <v>2681</v>
      </c>
      <c r="K7" s="28">
        <v>778</v>
      </c>
      <c r="L7" s="44">
        <f t="shared" ref="L7:L34" si="4">M7+N7</f>
        <v>1280</v>
      </c>
      <c r="M7" s="28">
        <v>679</v>
      </c>
      <c r="N7" s="36">
        <v>601</v>
      </c>
      <c r="O7" s="89">
        <f t="shared" si="2"/>
        <v>6</v>
      </c>
      <c r="P7" s="86">
        <f t="shared" si="2"/>
        <v>2</v>
      </c>
      <c r="Q7" s="101">
        <f t="shared" ref="Q7:Q34" si="5">I7+L7</f>
        <v>4739</v>
      </c>
    </row>
    <row r="8" spans="1:19" ht="24.95" customHeight="1">
      <c r="A8" s="61" t="s">
        <v>5</v>
      </c>
      <c r="B8" s="27">
        <f t="shared" si="0"/>
        <v>10706</v>
      </c>
      <c r="C8" s="28">
        <v>6912</v>
      </c>
      <c r="D8" s="28">
        <v>3794</v>
      </c>
      <c r="E8" s="44">
        <f t="shared" si="1"/>
        <v>5592</v>
      </c>
      <c r="F8" s="28">
        <v>2834</v>
      </c>
      <c r="G8" s="36">
        <v>2758</v>
      </c>
      <c r="H8" s="61" t="s">
        <v>5</v>
      </c>
      <c r="I8" s="27">
        <f t="shared" si="3"/>
        <v>10725</v>
      </c>
      <c r="J8" s="28">
        <v>6911</v>
      </c>
      <c r="K8" s="28">
        <v>3814</v>
      </c>
      <c r="L8" s="44">
        <f t="shared" si="4"/>
        <v>5606</v>
      </c>
      <c r="M8" s="28">
        <v>2845</v>
      </c>
      <c r="N8" s="36">
        <v>2761</v>
      </c>
      <c r="O8" s="89">
        <f t="shared" si="2"/>
        <v>-1</v>
      </c>
      <c r="P8" s="86">
        <f t="shared" si="2"/>
        <v>20</v>
      </c>
      <c r="Q8" s="101">
        <f t="shared" si="5"/>
        <v>16331</v>
      </c>
    </row>
    <row r="9" spans="1:19" ht="24.95" customHeight="1">
      <c r="A9" s="61" t="s">
        <v>61</v>
      </c>
      <c r="B9" s="27">
        <f t="shared" si="0"/>
        <v>4912</v>
      </c>
      <c r="C9" s="28">
        <v>3347</v>
      </c>
      <c r="D9" s="28">
        <v>1565</v>
      </c>
      <c r="E9" s="44">
        <f t="shared" si="1"/>
        <v>1914</v>
      </c>
      <c r="F9" s="28">
        <v>969</v>
      </c>
      <c r="G9" s="36">
        <v>945</v>
      </c>
      <c r="H9" s="61" t="s">
        <v>61</v>
      </c>
      <c r="I9" s="27">
        <f t="shared" si="3"/>
        <v>4925</v>
      </c>
      <c r="J9" s="28">
        <v>3358</v>
      </c>
      <c r="K9" s="28">
        <v>1567</v>
      </c>
      <c r="L9" s="44">
        <f t="shared" si="4"/>
        <v>1909</v>
      </c>
      <c r="M9" s="28">
        <v>970</v>
      </c>
      <c r="N9" s="36">
        <v>939</v>
      </c>
      <c r="O9" s="89">
        <f t="shared" si="2"/>
        <v>11</v>
      </c>
      <c r="P9" s="86">
        <f t="shared" si="2"/>
        <v>2</v>
      </c>
      <c r="Q9" s="101">
        <f t="shared" si="5"/>
        <v>6834</v>
      </c>
    </row>
    <row r="10" spans="1:19" ht="24.95" customHeight="1">
      <c r="A10" s="61" t="s">
        <v>6</v>
      </c>
      <c r="B10" s="27">
        <f t="shared" si="0"/>
        <v>157</v>
      </c>
      <c r="C10" s="28">
        <v>95</v>
      </c>
      <c r="D10" s="28">
        <v>62</v>
      </c>
      <c r="E10" s="44">
        <f t="shared" si="1"/>
        <v>57</v>
      </c>
      <c r="F10" s="28">
        <v>31</v>
      </c>
      <c r="G10" s="36">
        <v>26</v>
      </c>
      <c r="H10" s="61" t="s">
        <v>6</v>
      </c>
      <c r="I10" s="27">
        <f t="shared" si="3"/>
        <v>165</v>
      </c>
      <c r="J10" s="28">
        <v>105</v>
      </c>
      <c r="K10" s="28">
        <v>60</v>
      </c>
      <c r="L10" s="44">
        <f t="shared" si="4"/>
        <v>58</v>
      </c>
      <c r="M10" s="28">
        <v>31</v>
      </c>
      <c r="N10" s="36">
        <v>27</v>
      </c>
      <c r="O10" s="89">
        <f t="shared" si="2"/>
        <v>10</v>
      </c>
      <c r="P10" s="86">
        <f t="shared" si="2"/>
        <v>-2</v>
      </c>
      <c r="Q10" s="101">
        <f t="shared" si="5"/>
        <v>223</v>
      </c>
    </row>
    <row r="11" spans="1:19" ht="24.95" customHeight="1">
      <c r="A11" s="61" t="s">
        <v>7</v>
      </c>
      <c r="B11" s="27">
        <f t="shared" si="0"/>
        <v>787</v>
      </c>
      <c r="C11" s="28">
        <v>593</v>
      </c>
      <c r="D11" s="28">
        <v>194</v>
      </c>
      <c r="E11" s="44">
        <f t="shared" si="1"/>
        <v>91</v>
      </c>
      <c r="F11" s="28">
        <v>43</v>
      </c>
      <c r="G11" s="36">
        <v>48</v>
      </c>
      <c r="H11" s="61" t="s">
        <v>7</v>
      </c>
      <c r="I11" s="27">
        <f t="shared" si="3"/>
        <v>817</v>
      </c>
      <c r="J11" s="28">
        <v>612</v>
      </c>
      <c r="K11" s="28">
        <v>205</v>
      </c>
      <c r="L11" s="44">
        <f t="shared" si="4"/>
        <v>93</v>
      </c>
      <c r="M11" s="28">
        <v>43</v>
      </c>
      <c r="N11" s="36">
        <v>50</v>
      </c>
      <c r="O11" s="89">
        <f t="shared" si="2"/>
        <v>19</v>
      </c>
      <c r="P11" s="86">
        <f t="shared" si="2"/>
        <v>11</v>
      </c>
      <c r="Q11" s="101">
        <f t="shared" si="5"/>
        <v>910</v>
      </c>
    </row>
    <row r="12" spans="1:19" ht="24.95" customHeight="1">
      <c r="A12" s="61" t="s">
        <v>8</v>
      </c>
      <c r="B12" s="27">
        <f t="shared" si="0"/>
        <v>3176</v>
      </c>
      <c r="C12" s="28">
        <v>2884</v>
      </c>
      <c r="D12" s="28">
        <v>292</v>
      </c>
      <c r="E12" s="44">
        <f t="shared" si="1"/>
        <v>264</v>
      </c>
      <c r="F12" s="28">
        <v>170</v>
      </c>
      <c r="G12" s="36">
        <v>94</v>
      </c>
      <c r="H12" s="61" t="s">
        <v>8</v>
      </c>
      <c r="I12" s="27">
        <f t="shared" si="3"/>
        <v>3188</v>
      </c>
      <c r="J12" s="28">
        <v>2892</v>
      </c>
      <c r="K12" s="28">
        <v>296</v>
      </c>
      <c r="L12" s="44">
        <f t="shared" si="4"/>
        <v>267</v>
      </c>
      <c r="M12" s="28">
        <v>171</v>
      </c>
      <c r="N12" s="36">
        <v>96</v>
      </c>
      <c r="O12" s="89">
        <f t="shared" si="2"/>
        <v>8</v>
      </c>
      <c r="P12" s="86">
        <f t="shared" si="2"/>
        <v>4</v>
      </c>
      <c r="Q12" s="101">
        <f t="shared" si="5"/>
        <v>3455</v>
      </c>
    </row>
    <row r="13" spans="1:19" ht="24.95" customHeight="1">
      <c r="A13" s="61" t="s">
        <v>9</v>
      </c>
      <c r="B13" s="27">
        <f t="shared" si="0"/>
        <v>1873</v>
      </c>
      <c r="C13" s="28">
        <v>1509</v>
      </c>
      <c r="D13" s="28">
        <v>364</v>
      </c>
      <c r="E13" s="44">
        <f t="shared" si="1"/>
        <v>354</v>
      </c>
      <c r="F13" s="28">
        <v>203</v>
      </c>
      <c r="G13" s="36">
        <v>151</v>
      </c>
      <c r="H13" s="61" t="s">
        <v>9</v>
      </c>
      <c r="I13" s="27">
        <f t="shared" si="3"/>
        <v>1879</v>
      </c>
      <c r="J13" s="28">
        <v>1513</v>
      </c>
      <c r="K13" s="28">
        <v>366</v>
      </c>
      <c r="L13" s="44">
        <f t="shared" si="4"/>
        <v>352</v>
      </c>
      <c r="M13" s="28">
        <v>201</v>
      </c>
      <c r="N13" s="36">
        <v>151</v>
      </c>
      <c r="O13" s="89">
        <f t="shared" si="2"/>
        <v>4</v>
      </c>
      <c r="P13" s="86">
        <f t="shared" si="2"/>
        <v>2</v>
      </c>
      <c r="Q13" s="101">
        <f t="shared" si="5"/>
        <v>2231</v>
      </c>
    </row>
    <row r="14" spans="1:19" ht="24.95" customHeight="1">
      <c r="A14" s="61" t="s">
        <v>10</v>
      </c>
      <c r="B14" s="27">
        <f t="shared" si="0"/>
        <v>1740</v>
      </c>
      <c r="C14" s="28">
        <v>1498</v>
      </c>
      <c r="D14" s="28">
        <v>242</v>
      </c>
      <c r="E14" s="44">
        <f t="shared" si="1"/>
        <v>126</v>
      </c>
      <c r="F14" s="28">
        <v>83</v>
      </c>
      <c r="G14" s="36">
        <v>43</v>
      </c>
      <c r="H14" s="61" t="s">
        <v>10</v>
      </c>
      <c r="I14" s="27">
        <f t="shared" si="3"/>
        <v>1756</v>
      </c>
      <c r="J14" s="28">
        <v>1507</v>
      </c>
      <c r="K14" s="28">
        <v>249</v>
      </c>
      <c r="L14" s="44">
        <f t="shared" si="4"/>
        <v>124</v>
      </c>
      <c r="M14" s="28">
        <v>81</v>
      </c>
      <c r="N14" s="36">
        <v>43</v>
      </c>
      <c r="O14" s="89">
        <f t="shared" si="2"/>
        <v>9</v>
      </c>
      <c r="P14" s="86">
        <f t="shared" si="2"/>
        <v>7</v>
      </c>
      <c r="Q14" s="101">
        <f t="shared" si="5"/>
        <v>1880</v>
      </c>
    </row>
    <row r="15" spans="1:19" ht="24.95" customHeight="1">
      <c r="A15" s="61" t="s">
        <v>11</v>
      </c>
      <c r="B15" s="27">
        <f t="shared" si="0"/>
        <v>5389</v>
      </c>
      <c r="C15" s="28">
        <v>4522</v>
      </c>
      <c r="D15" s="28">
        <v>867</v>
      </c>
      <c r="E15" s="44">
        <f t="shared" si="1"/>
        <v>392</v>
      </c>
      <c r="F15" s="28">
        <v>249</v>
      </c>
      <c r="G15" s="36">
        <v>143</v>
      </c>
      <c r="H15" s="61" t="s">
        <v>11</v>
      </c>
      <c r="I15" s="27">
        <f t="shared" si="3"/>
        <v>5367</v>
      </c>
      <c r="J15" s="28">
        <v>4494</v>
      </c>
      <c r="K15" s="28">
        <v>873</v>
      </c>
      <c r="L15" s="44">
        <f t="shared" si="4"/>
        <v>391</v>
      </c>
      <c r="M15" s="28">
        <v>245</v>
      </c>
      <c r="N15" s="36">
        <v>146</v>
      </c>
      <c r="O15" s="89">
        <f t="shared" si="2"/>
        <v>-28</v>
      </c>
      <c r="P15" s="86">
        <f t="shared" si="2"/>
        <v>6</v>
      </c>
      <c r="Q15" s="101">
        <f t="shared" si="5"/>
        <v>5758</v>
      </c>
    </row>
    <row r="16" spans="1:19" ht="24.95" customHeight="1">
      <c r="A16" s="61" t="s">
        <v>12</v>
      </c>
      <c r="B16" s="27">
        <f t="shared" si="0"/>
        <v>5226</v>
      </c>
      <c r="C16" s="28">
        <v>4493</v>
      </c>
      <c r="D16" s="28">
        <v>733</v>
      </c>
      <c r="E16" s="44">
        <f t="shared" si="1"/>
        <v>582</v>
      </c>
      <c r="F16" s="28">
        <v>363</v>
      </c>
      <c r="G16" s="36">
        <v>219</v>
      </c>
      <c r="H16" s="61" t="s">
        <v>12</v>
      </c>
      <c r="I16" s="27">
        <f t="shared" si="3"/>
        <v>5251</v>
      </c>
      <c r="J16" s="28">
        <v>4517</v>
      </c>
      <c r="K16" s="28">
        <v>734</v>
      </c>
      <c r="L16" s="44">
        <f t="shared" si="4"/>
        <v>596</v>
      </c>
      <c r="M16" s="28">
        <v>368</v>
      </c>
      <c r="N16" s="36">
        <v>228</v>
      </c>
      <c r="O16" s="89">
        <f t="shared" si="2"/>
        <v>24</v>
      </c>
      <c r="P16" s="86">
        <f t="shared" si="2"/>
        <v>1</v>
      </c>
      <c r="Q16" s="101">
        <f t="shared" si="5"/>
        <v>5847</v>
      </c>
    </row>
    <row r="17" spans="1:19" ht="24.95" customHeight="1">
      <c r="A17" s="61" t="s">
        <v>13</v>
      </c>
      <c r="B17" s="27">
        <f t="shared" si="0"/>
        <v>2765</v>
      </c>
      <c r="C17" s="28">
        <v>2458</v>
      </c>
      <c r="D17" s="28">
        <v>307</v>
      </c>
      <c r="E17" s="44">
        <f t="shared" si="1"/>
        <v>123</v>
      </c>
      <c r="F17" s="28">
        <v>94</v>
      </c>
      <c r="G17" s="36">
        <v>29</v>
      </c>
      <c r="H17" s="61" t="s">
        <v>13</v>
      </c>
      <c r="I17" s="27">
        <f t="shared" si="3"/>
        <v>2769</v>
      </c>
      <c r="J17" s="28">
        <v>2463</v>
      </c>
      <c r="K17" s="28">
        <v>306</v>
      </c>
      <c r="L17" s="44">
        <f t="shared" si="4"/>
        <v>120</v>
      </c>
      <c r="M17" s="28">
        <v>91</v>
      </c>
      <c r="N17" s="36">
        <v>29</v>
      </c>
      <c r="O17" s="89">
        <f t="shared" si="2"/>
        <v>5</v>
      </c>
      <c r="P17" s="86">
        <f t="shared" si="2"/>
        <v>-1</v>
      </c>
      <c r="Q17" s="101">
        <f t="shared" si="5"/>
        <v>2889</v>
      </c>
    </row>
    <row r="18" spans="1:19" ht="24.95" customHeight="1">
      <c r="A18" s="61" t="s">
        <v>116</v>
      </c>
      <c r="B18" s="27">
        <f t="shared" si="0"/>
        <v>191</v>
      </c>
      <c r="C18" s="28">
        <v>77</v>
      </c>
      <c r="D18" s="28">
        <v>114</v>
      </c>
      <c r="E18" s="44">
        <f t="shared" si="1"/>
        <v>88</v>
      </c>
      <c r="F18" s="28">
        <v>38</v>
      </c>
      <c r="G18" s="36">
        <v>50</v>
      </c>
      <c r="H18" s="61" t="s">
        <v>116</v>
      </c>
      <c r="I18" s="27">
        <f t="shared" si="3"/>
        <v>191</v>
      </c>
      <c r="J18" s="28">
        <v>72</v>
      </c>
      <c r="K18" s="28">
        <v>119</v>
      </c>
      <c r="L18" s="44">
        <f t="shared" si="4"/>
        <v>83</v>
      </c>
      <c r="M18" s="28">
        <v>37</v>
      </c>
      <c r="N18" s="36">
        <v>46</v>
      </c>
      <c r="O18" s="89">
        <f t="shared" si="2"/>
        <v>-5</v>
      </c>
      <c r="P18" s="86">
        <f t="shared" si="2"/>
        <v>5</v>
      </c>
      <c r="Q18" s="101">
        <f t="shared" si="5"/>
        <v>274</v>
      </c>
      <c r="R18" s="132"/>
      <c r="S18" s="133"/>
    </row>
    <row r="19" spans="1:19" ht="24.95" customHeight="1">
      <c r="A19" s="61" t="s">
        <v>14</v>
      </c>
      <c r="B19" s="27">
        <f t="shared" si="0"/>
        <v>3062</v>
      </c>
      <c r="C19" s="28">
        <v>2461</v>
      </c>
      <c r="D19" s="28">
        <v>601</v>
      </c>
      <c r="E19" s="44">
        <f t="shared" si="1"/>
        <v>123</v>
      </c>
      <c r="F19" s="28">
        <v>75</v>
      </c>
      <c r="G19" s="36">
        <v>48</v>
      </c>
      <c r="H19" s="61" t="s">
        <v>14</v>
      </c>
      <c r="I19" s="27">
        <f t="shared" si="3"/>
        <v>3066</v>
      </c>
      <c r="J19" s="28">
        <v>2472</v>
      </c>
      <c r="K19" s="28">
        <v>594</v>
      </c>
      <c r="L19" s="44">
        <f t="shared" si="4"/>
        <v>123</v>
      </c>
      <c r="M19" s="28">
        <v>74</v>
      </c>
      <c r="N19" s="36">
        <v>49</v>
      </c>
      <c r="O19" s="89">
        <f t="shared" si="2"/>
        <v>11</v>
      </c>
      <c r="P19" s="86">
        <f t="shared" si="2"/>
        <v>-7</v>
      </c>
      <c r="Q19" s="101">
        <f t="shared" si="5"/>
        <v>3189</v>
      </c>
      <c r="R19" s="134"/>
      <c r="S19" s="135"/>
    </row>
    <row r="20" spans="1:19" ht="24.95" customHeight="1">
      <c r="A20" s="61" t="s">
        <v>17</v>
      </c>
      <c r="B20" s="27">
        <f t="shared" si="0"/>
        <v>1227</v>
      </c>
      <c r="C20" s="28">
        <v>631</v>
      </c>
      <c r="D20" s="28">
        <v>596</v>
      </c>
      <c r="E20" s="44">
        <f t="shared" si="1"/>
        <v>589</v>
      </c>
      <c r="F20" s="28">
        <v>306</v>
      </c>
      <c r="G20" s="36">
        <v>283</v>
      </c>
      <c r="H20" s="61" t="s">
        <v>17</v>
      </c>
      <c r="I20" s="27">
        <f t="shared" si="3"/>
        <v>1244</v>
      </c>
      <c r="J20" s="28">
        <v>639</v>
      </c>
      <c r="K20" s="28">
        <v>605</v>
      </c>
      <c r="L20" s="44">
        <f t="shared" si="4"/>
        <v>589</v>
      </c>
      <c r="M20" s="28">
        <v>311</v>
      </c>
      <c r="N20" s="36">
        <v>278</v>
      </c>
      <c r="O20" s="89">
        <f t="shared" si="2"/>
        <v>8</v>
      </c>
      <c r="P20" s="86">
        <f t="shared" si="2"/>
        <v>9</v>
      </c>
      <c r="Q20" s="101">
        <f t="shared" si="5"/>
        <v>1833</v>
      </c>
      <c r="R20" s="136"/>
      <c r="S20" s="137"/>
    </row>
    <row r="21" spans="1:19" ht="24.95" customHeight="1">
      <c r="A21" s="61" t="s">
        <v>18</v>
      </c>
      <c r="B21" s="27">
        <f t="shared" si="0"/>
        <v>533</v>
      </c>
      <c r="C21" s="28">
        <v>223</v>
      </c>
      <c r="D21" s="28">
        <v>310</v>
      </c>
      <c r="E21" s="44">
        <f t="shared" si="1"/>
        <v>304</v>
      </c>
      <c r="F21" s="28">
        <v>136</v>
      </c>
      <c r="G21" s="36">
        <v>168</v>
      </c>
      <c r="H21" s="61" t="s">
        <v>18</v>
      </c>
      <c r="I21" s="27">
        <f t="shared" si="3"/>
        <v>525</v>
      </c>
      <c r="J21" s="28">
        <v>222</v>
      </c>
      <c r="K21" s="28">
        <v>303</v>
      </c>
      <c r="L21" s="44">
        <f t="shared" si="4"/>
        <v>305</v>
      </c>
      <c r="M21" s="28">
        <v>136</v>
      </c>
      <c r="N21" s="36">
        <v>169</v>
      </c>
      <c r="O21" s="89">
        <f t="shared" ref="O21:P34" si="6">J21-C21</f>
        <v>-1</v>
      </c>
      <c r="P21" s="86">
        <f t="shared" si="6"/>
        <v>-7</v>
      </c>
      <c r="Q21" s="101">
        <f t="shared" si="5"/>
        <v>830</v>
      </c>
    </row>
    <row r="22" spans="1:19" ht="24.95" customHeight="1">
      <c r="A22" s="61" t="s">
        <v>19</v>
      </c>
      <c r="B22" s="27">
        <f t="shared" si="0"/>
        <v>252</v>
      </c>
      <c r="C22" s="28">
        <v>105</v>
      </c>
      <c r="D22" s="28">
        <v>147</v>
      </c>
      <c r="E22" s="44">
        <f t="shared" si="1"/>
        <v>135</v>
      </c>
      <c r="F22" s="28">
        <v>63</v>
      </c>
      <c r="G22" s="36">
        <v>72</v>
      </c>
      <c r="H22" s="61" t="s">
        <v>19</v>
      </c>
      <c r="I22" s="27">
        <f t="shared" si="3"/>
        <v>253</v>
      </c>
      <c r="J22" s="28">
        <v>108</v>
      </c>
      <c r="K22" s="28">
        <v>145</v>
      </c>
      <c r="L22" s="44">
        <f t="shared" si="4"/>
        <v>137</v>
      </c>
      <c r="M22" s="28">
        <v>63</v>
      </c>
      <c r="N22" s="36">
        <v>74</v>
      </c>
      <c r="O22" s="89">
        <f t="shared" si="6"/>
        <v>3</v>
      </c>
      <c r="P22" s="86">
        <f t="shared" si="6"/>
        <v>-2</v>
      </c>
      <c r="Q22" s="101">
        <f t="shared" si="5"/>
        <v>390</v>
      </c>
    </row>
    <row r="23" spans="1:19" ht="24.95" customHeight="1">
      <c r="A23" s="61" t="s">
        <v>20</v>
      </c>
      <c r="B23" s="27">
        <f t="shared" si="0"/>
        <v>298</v>
      </c>
      <c r="C23" s="28">
        <v>173</v>
      </c>
      <c r="D23" s="28">
        <v>125</v>
      </c>
      <c r="E23" s="44">
        <f t="shared" si="1"/>
        <v>84</v>
      </c>
      <c r="F23" s="28">
        <v>34</v>
      </c>
      <c r="G23" s="36">
        <v>50</v>
      </c>
      <c r="H23" s="61" t="s">
        <v>20</v>
      </c>
      <c r="I23" s="27">
        <f t="shared" si="3"/>
        <v>305</v>
      </c>
      <c r="J23" s="28">
        <v>175</v>
      </c>
      <c r="K23" s="28">
        <v>130</v>
      </c>
      <c r="L23" s="44">
        <f t="shared" si="4"/>
        <v>86</v>
      </c>
      <c r="M23" s="28">
        <v>35</v>
      </c>
      <c r="N23" s="36">
        <v>51</v>
      </c>
      <c r="O23" s="89">
        <f t="shared" si="6"/>
        <v>2</v>
      </c>
      <c r="P23" s="86">
        <f t="shared" si="6"/>
        <v>5</v>
      </c>
      <c r="Q23" s="101">
        <f t="shared" si="5"/>
        <v>391</v>
      </c>
    </row>
    <row r="24" spans="1:19" ht="24.95" customHeight="1">
      <c r="A24" s="61" t="s">
        <v>21</v>
      </c>
      <c r="B24" s="27">
        <f t="shared" si="0"/>
        <v>347</v>
      </c>
      <c r="C24" s="28">
        <v>178</v>
      </c>
      <c r="D24" s="28">
        <v>169</v>
      </c>
      <c r="E24" s="44">
        <f t="shared" si="1"/>
        <v>113</v>
      </c>
      <c r="F24" s="28">
        <v>46</v>
      </c>
      <c r="G24" s="36">
        <v>67</v>
      </c>
      <c r="H24" s="61" t="s">
        <v>21</v>
      </c>
      <c r="I24" s="27">
        <f t="shared" si="3"/>
        <v>349</v>
      </c>
      <c r="J24" s="28">
        <v>178</v>
      </c>
      <c r="K24" s="28">
        <v>171</v>
      </c>
      <c r="L24" s="44">
        <f t="shared" si="4"/>
        <v>112</v>
      </c>
      <c r="M24" s="28">
        <v>46</v>
      </c>
      <c r="N24" s="36">
        <v>66</v>
      </c>
      <c r="O24" s="89">
        <f t="shared" si="6"/>
        <v>0</v>
      </c>
      <c r="P24" s="86">
        <f t="shared" si="6"/>
        <v>2</v>
      </c>
      <c r="Q24" s="101">
        <f t="shared" si="5"/>
        <v>461</v>
      </c>
    </row>
    <row r="25" spans="1:19" ht="24.95" customHeight="1">
      <c r="A25" s="61" t="s">
        <v>22</v>
      </c>
      <c r="B25" s="27">
        <f t="shared" si="0"/>
        <v>939</v>
      </c>
      <c r="C25" s="28">
        <v>581</v>
      </c>
      <c r="D25" s="28">
        <v>358</v>
      </c>
      <c r="E25" s="44">
        <f t="shared" si="1"/>
        <v>232</v>
      </c>
      <c r="F25" s="28">
        <v>105</v>
      </c>
      <c r="G25" s="36">
        <v>127</v>
      </c>
      <c r="H25" s="61" t="s">
        <v>22</v>
      </c>
      <c r="I25" s="27">
        <f>J25+K25</f>
        <v>938</v>
      </c>
      <c r="J25" s="28">
        <v>580</v>
      </c>
      <c r="K25" s="28">
        <v>358</v>
      </c>
      <c r="L25" s="44">
        <f t="shared" si="4"/>
        <v>230</v>
      </c>
      <c r="M25" s="28">
        <v>104</v>
      </c>
      <c r="N25" s="36">
        <v>126</v>
      </c>
      <c r="O25" s="89">
        <f t="shared" si="6"/>
        <v>-1</v>
      </c>
      <c r="P25" s="86">
        <f t="shared" si="6"/>
        <v>0</v>
      </c>
      <c r="Q25" s="101">
        <f t="shared" si="5"/>
        <v>1168</v>
      </c>
    </row>
    <row r="26" spans="1:19" ht="24.95" customHeight="1">
      <c r="A26" s="61" t="s">
        <v>23</v>
      </c>
      <c r="B26" s="27">
        <f t="shared" si="0"/>
        <v>729</v>
      </c>
      <c r="C26" s="28">
        <v>372</v>
      </c>
      <c r="D26" s="28">
        <v>357</v>
      </c>
      <c r="E26" s="44">
        <f t="shared" si="1"/>
        <v>204</v>
      </c>
      <c r="F26" s="28">
        <v>94</v>
      </c>
      <c r="G26" s="36">
        <v>110</v>
      </c>
      <c r="H26" s="61" t="s">
        <v>23</v>
      </c>
      <c r="I26" s="27">
        <f t="shared" si="3"/>
        <v>720</v>
      </c>
      <c r="J26" s="28">
        <v>368</v>
      </c>
      <c r="K26" s="28">
        <v>352</v>
      </c>
      <c r="L26" s="44">
        <f t="shared" si="4"/>
        <v>202</v>
      </c>
      <c r="M26" s="28">
        <v>93</v>
      </c>
      <c r="N26" s="36">
        <v>109</v>
      </c>
      <c r="O26" s="89">
        <f t="shared" si="6"/>
        <v>-4</v>
      </c>
      <c r="P26" s="86">
        <f t="shared" si="6"/>
        <v>-5</v>
      </c>
      <c r="Q26" s="101">
        <f t="shared" si="5"/>
        <v>922</v>
      </c>
    </row>
    <row r="27" spans="1:19" ht="24.95" customHeight="1">
      <c r="A27" s="61" t="s">
        <v>24</v>
      </c>
      <c r="B27" s="27">
        <f t="shared" si="0"/>
        <v>207</v>
      </c>
      <c r="C27" s="28">
        <v>76</v>
      </c>
      <c r="D27" s="28">
        <v>131</v>
      </c>
      <c r="E27" s="44">
        <f t="shared" si="1"/>
        <v>87</v>
      </c>
      <c r="F27" s="28">
        <v>35</v>
      </c>
      <c r="G27" s="36">
        <v>52</v>
      </c>
      <c r="H27" s="61" t="s">
        <v>24</v>
      </c>
      <c r="I27" s="27">
        <f t="shared" si="3"/>
        <v>205</v>
      </c>
      <c r="J27" s="28">
        <v>76</v>
      </c>
      <c r="K27" s="28">
        <v>129</v>
      </c>
      <c r="L27" s="44">
        <f t="shared" si="4"/>
        <v>88</v>
      </c>
      <c r="M27" s="28">
        <v>35</v>
      </c>
      <c r="N27" s="36">
        <v>53</v>
      </c>
      <c r="O27" s="89">
        <f t="shared" si="6"/>
        <v>0</v>
      </c>
      <c r="P27" s="86">
        <f t="shared" si="6"/>
        <v>-2</v>
      </c>
      <c r="Q27" s="101">
        <f t="shared" si="5"/>
        <v>293</v>
      </c>
    </row>
    <row r="28" spans="1:19" ht="24.95" customHeight="1">
      <c r="A28" s="61" t="s">
        <v>25</v>
      </c>
      <c r="B28" s="27">
        <f t="shared" si="0"/>
        <v>287</v>
      </c>
      <c r="C28" s="28">
        <v>104</v>
      </c>
      <c r="D28" s="28">
        <v>183</v>
      </c>
      <c r="E28" s="44">
        <f t="shared" si="1"/>
        <v>103</v>
      </c>
      <c r="F28" s="28">
        <v>41</v>
      </c>
      <c r="G28" s="36">
        <v>62</v>
      </c>
      <c r="H28" s="61" t="s">
        <v>25</v>
      </c>
      <c r="I28" s="27">
        <f t="shared" si="3"/>
        <v>288</v>
      </c>
      <c r="J28" s="28">
        <v>106</v>
      </c>
      <c r="K28" s="28">
        <v>182</v>
      </c>
      <c r="L28" s="44">
        <f t="shared" si="4"/>
        <v>103</v>
      </c>
      <c r="M28" s="28">
        <v>41</v>
      </c>
      <c r="N28" s="36">
        <v>62</v>
      </c>
      <c r="O28" s="89">
        <f t="shared" si="6"/>
        <v>2</v>
      </c>
      <c r="P28" s="86">
        <f t="shared" si="6"/>
        <v>-1</v>
      </c>
      <c r="Q28" s="101">
        <f t="shared" si="5"/>
        <v>391</v>
      </c>
    </row>
    <row r="29" spans="1:19" ht="24.95" customHeight="1">
      <c r="A29" s="61" t="s">
        <v>67</v>
      </c>
      <c r="B29" s="27">
        <f t="shared" si="0"/>
        <v>153</v>
      </c>
      <c r="C29" s="28">
        <v>68</v>
      </c>
      <c r="D29" s="28">
        <v>85</v>
      </c>
      <c r="E29" s="44">
        <f t="shared" si="1"/>
        <v>108</v>
      </c>
      <c r="F29" s="28">
        <v>47</v>
      </c>
      <c r="G29" s="36">
        <v>61</v>
      </c>
      <c r="H29" s="61" t="s">
        <v>67</v>
      </c>
      <c r="I29" s="27">
        <f t="shared" si="3"/>
        <v>154</v>
      </c>
      <c r="J29" s="28">
        <v>68</v>
      </c>
      <c r="K29" s="28">
        <v>86</v>
      </c>
      <c r="L29" s="44">
        <f t="shared" si="4"/>
        <v>109</v>
      </c>
      <c r="M29" s="28">
        <v>48</v>
      </c>
      <c r="N29" s="36">
        <v>61</v>
      </c>
      <c r="O29" s="89">
        <f t="shared" si="6"/>
        <v>0</v>
      </c>
      <c r="P29" s="86">
        <f t="shared" si="6"/>
        <v>1</v>
      </c>
      <c r="Q29" s="101">
        <f t="shared" si="5"/>
        <v>263</v>
      </c>
    </row>
    <row r="30" spans="1:19" ht="27" customHeight="1">
      <c r="A30" s="62" t="s">
        <v>114</v>
      </c>
      <c r="B30" s="27">
        <f t="shared" si="0"/>
        <v>476</v>
      </c>
      <c r="C30" s="28">
        <v>227</v>
      </c>
      <c r="D30" s="28">
        <v>249</v>
      </c>
      <c r="E30" s="44">
        <f t="shared" si="1"/>
        <v>141</v>
      </c>
      <c r="F30" s="28">
        <v>52</v>
      </c>
      <c r="G30" s="36">
        <v>89</v>
      </c>
      <c r="H30" s="62" t="s">
        <v>114</v>
      </c>
      <c r="I30" s="27">
        <f t="shared" si="3"/>
        <v>483</v>
      </c>
      <c r="J30" s="28">
        <v>230</v>
      </c>
      <c r="K30" s="28">
        <v>253</v>
      </c>
      <c r="L30" s="44">
        <f t="shared" si="4"/>
        <v>139</v>
      </c>
      <c r="M30" s="28">
        <v>50</v>
      </c>
      <c r="N30" s="36">
        <v>89</v>
      </c>
      <c r="O30" s="89">
        <f t="shared" si="6"/>
        <v>3</v>
      </c>
      <c r="P30" s="86">
        <f t="shared" si="6"/>
        <v>4</v>
      </c>
      <c r="Q30" s="101">
        <f t="shared" si="5"/>
        <v>622</v>
      </c>
    </row>
    <row r="31" spans="1:19" ht="27" customHeight="1">
      <c r="A31" s="62" t="s">
        <v>115</v>
      </c>
      <c r="B31" s="27">
        <f t="shared" si="0"/>
        <v>741</v>
      </c>
      <c r="C31" s="28">
        <v>424</v>
      </c>
      <c r="D31" s="28">
        <v>317</v>
      </c>
      <c r="E31" s="44">
        <f t="shared" si="1"/>
        <v>142</v>
      </c>
      <c r="F31" s="28">
        <v>67</v>
      </c>
      <c r="G31" s="36">
        <v>75</v>
      </c>
      <c r="H31" s="62" t="s">
        <v>115</v>
      </c>
      <c r="I31" s="27">
        <f t="shared" si="3"/>
        <v>742</v>
      </c>
      <c r="J31" s="28">
        <v>426</v>
      </c>
      <c r="K31" s="28">
        <v>316</v>
      </c>
      <c r="L31" s="44">
        <f t="shared" si="4"/>
        <v>143</v>
      </c>
      <c r="M31" s="28">
        <v>68</v>
      </c>
      <c r="N31" s="36">
        <v>75</v>
      </c>
      <c r="O31" s="89">
        <f t="shared" si="6"/>
        <v>2</v>
      </c>
      <c r="P31" s="86">
        <f t="shared" si="6"/>
        <v>-1</v>
      </c>
      <c r="Q31" s="101">
        <f t="shared" si="5"/>
        <v>885</v>
      </c>
    </row>
    <row r="32" spans="1:19" ht="27" customHeight="1">
      <c r="A32" s="62" t="s">
        <v>142</v>
      </c>
      <c r="B32" s="27">
        <f t="shared" si="0"/>
        <v>437</v>
      </c>
      <c r="C32" s="28">
        <v>128</v>
      </c>
      <c r="D32" s="28">
        <v>309</v>
      </c>
      <c r="E32" s="44">
        <f t="shared" si="1"/>
        <v>191</v>
      </c>
      <c r="F32" s="28">
        <v>76</v>
      </c>
      <c r="G32" s="36">
        <v>115</v>
      </c>
      <c r="H32" s="62" t="s">
        <v>142</v>
      </c>
      <c r="I32" s="27">
        <f t="shared" si="3"/>
        <v>434</v>
      </c>
      <c r="J32" s="28">
        <v>125</v>
      </c>
      <c r="K32" s="28">
        <v>309</v>
      </c>
      <c r="L32" s="44">
        <f t="shared" si="4"/>
        <v>188</v>
      </c>
      <c r="M32" s="28">
        <v>74</v>
      </c>
      <c r="N32" s="36">
        <v>114</v>
      </c>
      <c r="O32" s="89">
        <f t="shared" si="6"/>
        <v>-3</v>
      </c>
      <c r="P32" s="86">
        <f t="shared" si="6"/>
        <v>0</v>
      </c>
      <c r="Q32" s="101">
        <f t="shared" si="5"/>
        <v>622</v>
      </c>
    </row>
    <row r="33" spans="1:17" ht="27" customHeight="1">
      <c r="A33" s="62" t="s">
        <v>146</v>
      </c>
      <c r="B33" s="27">
        <f t="shared" si="0"/>
        <v>195</v>
      </c>
      <c r="C33" s="28">
        <v>67</v>
      </c>
      <c r="D33" s="28">
        <v>128</v>
      </c>
      <c r="E33" s="44">
        <f t="shared" si="1"/>
        <v>60</v>
      </c>
      <c r="F33" s="28">
        <v>26</v>
      </c>
      <c r="G33" s="36">
        <v>34</v>
      </c>
      <c r="H33" s="62" t="s">
        <v>146</v>
      </c>
      <c r="I33" s="27">
        <f t="shared" si="3"/>
        <v>193</v>
      </c>
      <c r="J33" s="28">
        <v>66</v>
      </c>
      <c r="K33" s="28">
        <v>127</v>
      </c>
      <c r="L33" s="44">
        <f t="shared" si="4"/>
        <v>57</v>
      </c>
      <c r="M33" s="28">
        <v>26</v>
      </c>
      <c r="N33" s="36">
        <v>31</v>
      </c>
      <c r="O33" s="89">
        <f t="shared" si="6"/>
        <v>-1</v>
      </c>
      <c r="P33" s="86">
        <f t="shared" si="6"/>
        <v>-1</v>
      </c>
      <c r="Q33" s="101">
        <f t="shared" si="5"/>
        <v>250</v>
      </c>
    </row>
    <row r="34" spans="1:17" ht="27" customHeight="1" thickBot="1">
      <c r="A34" s="117" t="s">
        <v>206</v>
      </c>
      <c r="B34" s="64">
        <f t="shared" si="0"/>
        <v>146</v>
      </c>
      <c r="C34" s="38">
        <v>37</v>
      </c>
      <c r="D34" s="38">
        <v>109</v>
      </c>
      <c r="E34" s="103">
        <f t="shared" si="1"/>
        <v>61</v>
      </c>
      <c r="F34" s="114">
        <v>24</v>
      </c>
      <c r="G34" s="116">
        <v>37</v>
      </c>
      <c r="H34" s="117" t="s">
        <v>206</v>
      </c>
      <c r="I34" s="27">
        <f t="shared" si="3"/>
        <v>155</v>
      </c>
      <c r="J34" s="38">
        <v>40</v>
      </c>
      <c r="K34" s="38">
        <v>115</v>
      </c>
      <c r="L34" s="44">
        <f t="shared" si="4"/>
        <v>68</v>
      </c>
      <c r="M34" s="114">
        <v>25</v>
      </c>
      <c r="N34" s="116">
        <v>43</v>
      </c>
      <c r="O34" s="89">
        <f t="shared" si="6"/>
        <v>3</v>
      </c>
      <c r="P34" s="86">
        <f t="shared" si="6"/>
        <v>6</v>
      </c>
      <c r="Q34" s="101">
        <f t="shared" si="5"/>
        <v>223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r:id="rId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F00-000000000000}">
  <dimension ref="A1:S35"/>
  <sheetViews>
    <sheetView workbookViewId="0">
      <selection activeCell="N9" sqref="N9"/>
    </sheetView>
  </sheetViews>
  <sheetFormatPr defaultRowHeight="16.5"/>
  <cols>
    <col min="10" max="10" width="9.5" bestFit="1" customWidth="1"/>
    <col min="11" max="12" width="9.375" bestFit="1" customWidth="1"/>
    <col min="13" max="13" width="9.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172" t="s">
        <v>231</v>
      </c>
      <c r="C3" s="201"/>
      <c r="D3" s="201"/>
      <c r="E3" s="201"/>
      <c r="F3" s="201"/>
      <c r="G3" s="202"/>
      <c r="H3" s="187" t="s">
        <v>27</v>
      </c>
      <c r="I3" s="191" t="s">
        <v>232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48" t="s">
        <v>0</v>
      </c>
      <c r="P4" s="7" t="s">
        <v>1</v>
      </c>
      <c r="Q4" s="99" t="s">
        <v>188</v>
      </c>
    </row>
    <row r="5" spans="1:19" ht="29.1" customHeight="1">
      <c r="A5" s="59" t="s">
        <v>26</v>
      </c>
      <c r="B5" s="27">
        <f t="shared" ref="B5:B34" si="0">SUM(C5:D5)</f>
        <v>53725</v>
      </c>
      <c r="C5" s="44">
        <f>SUM(C6:C34)</f>
        <v>38854</v>
      </c>
      <c r="D5" s="44">
        <f>SUM(D6:D34)</f>
        <v>14871</v>
      </c>
      <c r="E5" s="44">
        <f t="shared" ref="E5:E34" si="1">SUM(F5:G5)</f>
        <v>14275</v>
      </c>
      <c r="F5" s="44">
        <f>SUM(F6:F34)</f>
        <v>7303</v>
      </c>
      <c r="G5" s="45">
        <f>SUM(G6:G34)</f>
        <v>6972</v>
      </c>
      <c r="H5" s="59" t="s">
        <v>26</v>
      </c>
      <c r="I5" s="27">
        <f>J5+K5</f>
        <v>53976</v>
      </c>
      <c r="J5" s="44">
        <f>SUM(J6:J34)</f>
        <v>38975</v>
      </c>
      <c r="K5" s="44">
        <f>SUM(K6:K34)</f>
        <v>15001</v>
      </c>
      <c r="L5" s="44">
        <f>SUM(M5+N5)</f>
        <v>14310</v>
      </c>
      <c r="M5" s="44">
        <f>SUM(M6:M34)</f>
        <v>7309</v>
      </c>
      <c r="N5" s="45">
        <f>SUM(N6:N34)</f>
        <v>7001</v>
      </c>
      <c r="O5" s="33">
        <f t="shared" ref="O5:P20" si="2">J5-C5</f>
        <v>121</v>
      </c>
      <c r="P5" s="25">
        <f t="shared" si="2"/>
        <v>130</v>
      </c>
      <c r="Q5" s="100">
        <f>I5+L5</f>
        <v>68286</v>
      </c>
      <c r="R5" s="67"/>
      <c r="S5" s="67"/>
    </row>
    <row r="6" spans="1:19" ht="24.95" customHeight="1">
      <c r="A6" s="61" t="s">
        <v>3</v>
      </c>
      <c r="B6" s="27">
        <f t="shared" si="0"/>
        <v>3179</v>
      </c>
      <c r="C6" s="28">
        <v>1850</v>
      </c>
      <c r="D6" s="28">
        <v>1329</v>
      </c>
      <c r="E6" s="44">
        <f t="shared" si="1"/>
        <v>717</v>
      </c>
      <c r="F6" s="28">
        <v>312</v>
      </c>
      <c r="G6" s="36">
        <v>405</v>
      </c>
      <c r="H6" s="61" t="s">
        <v>3</v>
      </c>
      <c r="I6" s="27">
        <f t="shared" ref="I6:I34" si="3">J6+K6</f>
        <v>3171</v>
      </c>
      <c r="J6" s="28">
        <v>1830</v>
      </c>
      <c r="K6" s="28">
        <v>1341</v>
      </c>
      <c r="L6" s="44">
        <f>M6+N6</f>
        <v>722</v>
      </c>
      <c r="M6" s="28">
        <v>312</v>
      </c>
      <c r="N6" s="36">
        <v>410</v>
      </c>
      <c r="O6" s="89">
        <f t="shared" si="2"/>
        <v>-20</v>
      </c>
      <c r="P6" s="86">
        <f t="shared" si="2"/>
        <v>12</v>
      </c>
      <c r="Q6" s="101">
        <f>I6+L6</f>
        <v>3893</v>
      </c>
    </row>
    <row r="7" spans="1:19" ht="24.95" customHeight="1">
      <c r="A7" s="61" t="s">
        <v>4</v>
      </c>
      <c r="B7" s="27">
        <f t="shared" si="0"/>
        <v>3459</v>
      </c>
      <c r="C7" s="28">
        <v>2681</v>
      </c>
      <c r="D7" s="28">
        <v>778</v>
      </c>
      <c r="E7" s="44">
        <f t="shared" si="1"/>
        <v>1280</v>
      </c>
      <c r="F7" s="28">
        <v>679</v>
      </c>
      <c r="G7" s="36">
        <v>601</v>
      </c>
      <c r="H7" s="61" t="s">
        <v>4</v>
      </c>
      <c r="I7" s="27">
        <f t="shared" si="3"/>
        <v>3482</v>
      </c>
      <c r="J7" s="28">
        <v>2697</v>
      </c>
      <c r="K7" s="28">
        <v>785</v>
      </c>
      <c r="L7" s="44">
        <f t="shared" ref="L7:L34" si="4">M7+N7</f>
        <v>1283</v>
      </c>
      <c r="M7" s="28">
        <v>682</v>
      </c>
      <c r="N7" s="36">
        <v>601</v>
      </c>
      <c r="O7" s="89">
        <f t="shared" si="2"/>
        <v>16</v>
      </c>
      <c r="P7" s="86">
        <f t="shared" si="2"/>
        <v>7</v>
      </c>
      <c r="Q7" s="101">
        <f t="shared" ref="Q7:Q34" si="5">I7+L7</f>
        <v>4765</v>
      </c>
    </row>
    <row r="8" spans="1:19" ht="24.95" customHeight="1">
      <c r="A8" s="61" t="s">
        <v>5</v>
      </c>
      <c r="B8" s="27">
        <f t="shared" si="0"/>
        <v>10725</v>
      </c>
      <c r="C8" s="28">
        <v>6911</v>
      </c>
      <c r="D8" s="28">
        <v>3814</v>
      </c>
      <c r="E8" s="44">
        <f t="shared" si="1"/>
        <v>5606</v>
      </c>
      <c r="F8" s="28">
        <v>2845</v>
      </c>
      <c r="G8" s="36">
        <v>2761</v>
      </c>
      <c r="H8" s="61" t="s">
        <v>5</v>
      </c>
      <c r="I8" s="27">
        <f t="shared" si="3"/>
        <v>10788</v>
      </c>
      <c r="J8" s="28">
        <v>6937</v>
      </c>
      <c r="K8" s="28">
        <v>3851</v>
      </c>
      <c r="L8" s="44">
        <f t="shared" si="4"/>
        <v>5604</v>
      </c>
      <c r="M8" s="28">
        <v>2839</v>
      </c>
      <c r="N8" s="36">
        <v>2765</v>
      </c>
      <c r="O8" s="89">
        <f t="shared" si="2"/>
        <v>26</v>
      </c>
      <c r="P8" s="86">
        <f t="shared" si="2"/>
        <v>37</v>
      </c>
      <c r="Q8" s="101">
        <f t="shared" si="5"/>
        <v>16392</v>
      </c>
    </row>
    <row r="9" spans="1:19" ht="24.95" customHeight="1">
      <c r="A9" s="61" t="s">
        <v>61</v>
      </c>
      <c r="B9" s="27">
        <f t="shared" si="0"/>
        <v>4925</v>
      </c>
      <c r="C9" s="28">
        <v>3358</v>
      </c>
      <c r="D9" s="28">
        <v>1567</v>
      </c>
      <c r="E9" s="44">
        <f t="shared" si="1"/>
        <v>1909</v>
      </c>
      <c r="F9" s="28">
        <v>970</v>
      </c>
      <c r="G9" s="36">
        <v>939</v>
      </c>
      <c r="H9" s="61" t="s">
        <v>61</v>
      </c>
      <c r="I9" s="27">
        <f t="shared" si="3"/>
        <v>4955</v>
      </c>
      <c r="J9" s="28">
        <v>3374</v>
      </c>
      <c r="K9" s="28">
        <v>1581</v>
      </c>
      <c r="L9" s="44">
        <f t="shared" si="4"/>
        <v>1911</v>
      </c>
      <c r="M9" s="28">
        <v>967</v>
      </c>
      <c r="N9" s="36">
        <v>944</v>
      </c>
      <c r="O9" s="89">
        <f t="shared" si="2"/>
        <v>16</v>
      </c>
      <c r="P9" s="86">
        <f t="shared" si="2"/>
        <v>14</v>
      </c>
      <c r="Q9" s="101">
        <f t="shared" si="5"/>
        <v>6866</v>
      </c>
    </row>
    <row r="10" spans="1:19" ht="24.95" customHeight="1">
      <c r="A10" s="61" t="s">
        <v>6</v>
      </c>
      <c r="B10" s="27">
        <f t="shared" si="0"/>
        <v>165</v>
      </c>
      <c r="C10" s="28">
        <v>105</v>
      </c>
      <c r="D10" s="28">
        <v>60</v>
      </c>
      <c r="E10" s="44">
        <f t="shared" si="1"/>
        <v>58</v>
      </c>
      <c r="F10" s="28">
        <v>31</v>
      </c>
      <c r="G10" s="36">
        <v>27</v>
      </c>
      <c r="H10" s="61" t="s">
        <v>6</v>
      </c>
      <c r="I10" s="27">
        <f t="shared" si="3"/>
        <v>166</v>
      </c>
      <c r="J10" s="28">
        <v>105</v>
      </c>
      <c r="K10" s="28">
        <v>61</v>
      </c>
      <c r="L10" s="44">
        <f t="shared" si="4"/>
        <v>58</v>
      </c>
      <c r="M10" s="28">
        <v>31</v>
      </c>
      <c r="N10" s="36">
        <v>27</v>
      </c>
      <c r="O10" s="89">
        <f t="shared" si="2"/>
        <v>0</v>
      </c>
      <c r="P10" s="86">
        <f t="shared" si="2"/>
        <v>1</v>
      </c>
      <c r="Q10" s="101">
        <f t="shared" si="5"/>
        <v>224</v>
      </c>
    </row>
    <row r="11" spans="1:19" ht="24.95" customHeight="1">
      <c r="A11" s="61" t="s">
        <v>7</v>
      </c>
      <c r="B11" s="27">
        <f t="shared" si="0"/>
        <v>817</v>
      </c>
      <c r="C11" s="28">
        <v>612</v>
      </c>
      <c r="D11" s="28">
        <v>205</v>
      </c>
      <c r="E11" s="44">
        <f t="shared" si="1"/>
        <v>93</v>
      </c>
      <c r="F11" s="28">
        <v>43</v>
      </c>
      <c r="G11" s="36">
        <v>50</v>
      </c>
      <c r="H11" s="61" t="s">
        <v>7</v>
      </c>
      <c r="I11" s="27">
        <f t="shared" si="3"/>
        <v>844</v>
      </c>
      <c r="J11" s="28">
        <v>626</v>
      </c>
      <c r="K11" s="28">
        <v>218</v>
      </c>
      <c r="L11" s="44">
        <f t="shared" si="4"/>
        <v>96</v>
      </c>
      <c r="M11" s="28">
        <v>43</v>
      </c>
      <c r="N11" s="36">
        <v>53</v>
      </c>
      <c r="O11" s="89">
        <f t="shared" si="2"/>
        <v>14</v>
      </c>
      <c r="P11" s="86">
        <f t="shared" si="2"/>
        <v>13</v>
      </c>
      <c r="Q11" s="101">
        <f t="shared" si="5"/>
        <v>940</v>
      </c>
    </row>
    <row r="12" spans="1:19" ht="24.95" customHeight="1">
      <c r="A12" s="61" t="s">
        <v>8</v>
      </c>
      <c r="B12" s="27">
        <f t="shared" si="0"/>
        <v>3188</v>
      </c>
      <c r="C12" s="28">
        <v>2892</v>
      </c>
      <c r="D12" s="28">
        <v>296</v>
      </c>
      <c r="E12" s="44">
        <f t="shared" si="1"/>
        <v>267</v>
      </c>
      <c r="F12" s="28">
        <v>171</v>
      </c>
      <c r="G12" s="36">
        <v>96</v>
      </c>
      <c r="H12" s="61" t="s">
        <v>8</v>
      </c>
      <c r="I12" s="27">
        <f t="shared" si="3"/>
        <v>3195</v>
      </c>
      <c r="J12" s="28">
        <v>2893</v>
      </c>
      <c r="K12" s="28">
        <v>302</v>
      </c>
      <c r="L12" s="44">
        <f t="shared" si="4"/>
        <v>269</v>
      </c>
      <c r="M12" s="28">
        <v>174</v>
      </c>
      <c r="N12" s="36">
        <v>95</v>
      </c>
      <c r="O12" s="89">
        <f t="shared" si="2"/>
        <v>1</v>
      </c>
      <c r="P12" s="86">
        <f t="shared" si="2"/>
        <v>6</v>
      </c>
      <c r="Q12" s="101">
        <f t="shared" si="5"/>
        <v>3464</v>
      </c>
    </row>
    <row r="13" spans="1:19" ht="24.95" customHeight="1">
      <c r="A13" s="61" t="s">
        <v>9</v>
      </c>
      <c r="B13" s="27">
        <f t="shared" si="0"/>
        <v>1879</v>
      </c>
      <c r="C13" s="28">
        <v>1513</v>
      </c>
      <c r="D13" s="28">
        <v>366</v>
      </c>
      <c r="E13" s="44">
        <f t="shared" si="1"/>
        <v>352</v>
      </c>
      <c r="F13" s="28">
        <v>201</v>
      </c>
      <c r="G13" s="36">
        <v>151</v>
      </c>
      <c r="H13" s="61" t="s">
        <v>9</v>
      </c>
      <c r="I13" s="27">
        <f t="shared" si="3"/>
        <v>1888</v>
      </c>
      <c r="J13" s="28">
        <v>1524</v>
      </c>
      <c r="K13" s="28">
        <v>364</v>
      </c>
      <c r="L13" s="44">
        <f t="shared" si="4"/>
        <v>349</v>
      </c>
      <c r="M13" s="28">
        <v>200</v>
      </c>
      <c r="N13" s="36">
        <v>149</v>
      </c>
      <c r="O13" s="89">
        <f t="shared" si="2"/>
        <v>11</v>
      </c>
      <c r="P13" s="86">
        <f t="shared" si="2"/>
        <v>-2</v>
      </c>
      <c r="Q13" s="101">
        <f t="shared" si="5"/>
        <v>2237</v>
      </c>
    </row>
    <row r="14" spans="1:19" ht="24.95" customHeight="1">
      <c r="A14" s="61" t="s">
        <v>10</v>
      </c>
      <c r="B14" s="27">
        <f t="shared" si="0"/>
        <v>1756</v>
      </c>
      <c r="C14" s="28">
        <v>1507</v>
      </c>
      <c r="D14" s="28">
        <v>249</v>
      </c>
      <c r="E14" s="44">
        <f t="shared" si="1"/>
        <v>124</v>
      </c>
      <c r="F14" s="28">
        <v>81</v>
      </c>
      <c r="G14" s="36">
        <v>43</v>
      </c>
      <c r="H14" s="61" t="s">
        <v>10</v>
      </c>
      <c r="I14" s="27">
        <f t="shared" si="3"/>
        <v>1759</v>
      </c>
      <c r="J14" s="28">
        <v>1513</v>
      </c>
      <c r="K14" s="28">
        <v>246</v>
      </c>
      <c r="L14" s="44">
        <f t="shared" si="4"/>
        <v>124</v>
      </c>
      <c r="M14" s="28">
        <v>80</v>
      </c>
      <c r="N14" s="36">
        <v>44</v>
      </c>
      <c r="O14" s="89">
        <f t="shared" si="2"/>
        <v>6</v>
      </c>
      <c r="P14" s="86">
        <f t="shared" si="2"/>
        <v>-3</v>
      </c>
      <c r="Q14" s="101">
        <f t="shared" si="5"/>
        <v>1883</v>
      </c>
    </row>
    <row r="15" spans="1:19" ht="24.95" customHeight="1">
      <c r="A15" s="61" t="s">
        <v>11</v>
      </c>
      <c r="B15" s="27">
        <f t="shared" si="0"/>
        <v>5367</v>
      </c>
      <c r="C15" s="28">
        <v>4494</v>
      </c>
      <c r="D15" s="28">
        <v>873</v>
      </c>
      <c r="E15" s="44">
        <f t="shared" si="1"/>
        <v>391</v>
      </c>
      <c r="F15" s="28">
        <v>245</v>
      </c>
      <c r="G15" s="36">
        <v>146</v>
      </c>
      <c r="H15" s="61" t="s">
        <v>11</v>
      </c>
      <c r="I15" s="27">
        <f t="shared" si="3"/>
        <v>5367</v>
      </c>
      <c r="J15" s="28">
        <v>4489</v>
      </c>
      <c r="K15" s="28">
        <v>878</v>
      </c>
      <c r="L15" s="44">
        <f t="shared" si="4"/>
        <v>391</v>
      </c>
      <c r="M15" s="28">
        <v>242</v>
      </c>
      <c r="N15" s="36">
        <v>149</v>
      </c>
      <c r="O15" s="89">
        <f t="shared" si="2"/>
        <v>-5</v>
      </c>
      <c r="P15" s="86">
        <f t="shared" si="2"/>
        <v>5</v>
      </c>
      <c r="Q15" s="101">
        <f t="shared" si="5"/>
        <v>5758</v>
      </c>
    </row>
    <row r="16" spans="1:19" ht="24.95" customHeight="1">
      <c r="A16" s="61" t="s">
        <v>12</v>
      </c>
      <c r="B16" s="27">
        <f t="shared" si="0"/>
        <v>5251</v>
      </c>
      <c r="C16" s="28">
        <v>4517</v>
      </c>
      <c r="D16" s="28">
        <v>734</v>
      </c>
      <c r="E16" s="44">
        <f t="shared" si="1"/>
        <v>596</v>
      </c>
      <c r="F16" s="28">
        <v>368</v>
      </c>
      <c r="G16" s="36">
        <v>228</v>
      </c>
      <c r="H16" s="61" t="s">
        <v>12</v>
      </c>
      <c r="I16" s="27">
        <f t="shared" si="3"/>
        <v>5282</v>
      </c>
      <c r="J16" s="28">
        <v>4556</v>
      </c>
      <c r="K16" s="28">
        <v>726</v>
      </c>
      <c r="L16" s="44">
        <f t="shared" si="4"/>
        <v>599</v>
      </c>
      <c r="M16" s="28">
        <v>368</v>
      </c>
      <c r="N16" s="36">
        <v>231</v>
      </c>
      <c r="O16" s="89">
        <f t="shared" si="2"/>
        <v>39</v>
      </c>
      <c r="P16" s="86">
        <f t="shared" si="2"/>
        <v>-8</v>
      </c>
      <c r="Q16" s="101">
        <f t="shared" si="5"/>
        <v>5881</v>
      </c>
    </row>
    <row r="17" spans="1:19" ht="24.95" customHeight="1">
      <c r="A17" s="61" t="s">
        <v>13</v>
      </c>
      <c r="B17" s="27">
        <f t="shared" si="0"/>
        <v>2769</v>
      </c>
      <c r="C17" s="28">
        <v>2463</v>
      </c>
      <c r="D17" s="28">
        <v>306</v>
      </c>
      <c r="E17" s="44">
        <f t="shared" si="1"/>
        <v>120</v>
      </c>
      <c r="F17" s="28">
        <v>91</v>
      </c>
      <c r="G17" s="36">
        <v>29</v>
      </c>
      <c r="H17" s="61" t="s">
        <v>13</v>
      </c>
      <c r="I17" s="27">
        <f t="shared" si="3"/>
        <v>2753</v>
      </c>
      <c r="J17" s="28">
        <v>2440</v>
      </c>
      <c r="K17" s="28">
        <v>313</v>
      </c>
      <c r="L17" s="44">
        <f t="shared" si="4"/>
        <v>123</v>
      </c>
      <c r="M17" s="28">
        <v>92</v>
      </c>
      <c r="N17" s="36">
        <v>31</v>
      </c>
      <c r="O17" s="89">
        <f t="shared" si="2"/>
        <v>-23</v>
      </c>
      <c r="P17" s="86">
        <f t="shared" si="2"/>
        <v>7</v>
      </c>
      <c r="Q17" s="101">
        <f t="shared" si="5"/>
        <v>2876</v>
      </c>
    </row>
    <row r="18" spans="1:19" ht="24.95" customHeight="1">
      <c r="A18" s="61" t="s">
        <v>116</v>
      </c>
      <c r="B18" s="27">
        <f t="shared" si="0"/>
        <v>191</v>
      </c>
      <c r="C18" s="28">
        <v>72</v>
      </c>
      <c r="D18" s="28">
        <v>119</v>
      </c>
      <c r="E18" s="44">
        <f t="shared" si="1"/>
        <v>83</v>
      </c>
      <c r="F18" s="28">
        <v>37</v>
      </c>
      <c r="G18" s="36">
        <v>46</v>
      </c>
      <c r="H18" s="61" t="s">
        <v>116</v>
      </c>
      <c r="I18" s="27">
        <f t="shared" si="3"/>
        <v>188</v>
      </c>
      <c r="J18" s="28">
        <v>70</v>
      </c>
      <c r="K18" s="28">
        <v>118</v>
      </c>
      <c r="L18" s="44">
        <f t="shared" si="4"/>
        <v>81</v>
      </c>
      <c r="M18" s="28">
        <v>37</v>
      </c>
      <c r="N18" s="36">
        <v>44</v>
      </c>
      <c r="O18" s="89">
        <f t="shared" si="2"/>
        <v>-2</v>
      </c>
      <c r="P18" s="86">
        <f t="shared" si="2"/>
        <v>-1</v>
      </c>
      <c r="Q18" s="101">
        <f t="shared" si="5"/>
        <v>269</v>
      </c>
      <c r="R18" s="132"/>
      <c r="S18" s="133"/>
    </row>
    <row r="19" spans="1:19" ht="24.95" customHeight="1">
      <c r="A19" s="61" t="s">
        <v>14</v>
      </c>
      <c r="B19" s="27">
        <f t="shared" si="0"/>
        <v>3066</v>
      </c>
      <c r="C19" s="28">
        <v>2472</v>
      </c>
      <c r="D19" s="28">
        <v>594</v>
      </c>
      <c r="E19" s="44">
        <f t="shared" si="1"/>
        <v>123</v>
      </c>
      <c r="F19" s="28">
        <v>74</v>
      </c>
      <c r="G19" s="36">
        <v>49</v>
      </c>
      <c r="H19" s="61" t="s">
        <v>14</v>
      </c>
      <c r="I19" s="27">
        <f t="shared" si="3"/>
        <v>3095</v>
      </c>
      <c r="J19" s="28">
        <v>2486</v>
      </c>
      <c r="K19" s="28">
        <v>609</v>
      </c>
      <c r="L19" s="44">
        <f t="shared" si="4"/>
        <v>125</v>
      </c>
      <c r="M19" s="28">
        <v>77</v>
      </c>
      <c r="N19" s="36">
        <v>48</v>
      </c>
      <c r="O19" s="89">
        <f t="shared" si="2"/>
        <v>14</v>
      </c>
      <c r="P19" s="86">
        <f t="shared" si="2"/>
        <v>15</v>
      </c>
      <c r="Q19" s="101">
        <f t="shared" si="5"/>
        <v>3220</v>
      </c>
      <c r="R19" s="134"/>
      <c r="S19" s="135"/>
    </row>
    <row r="20" spans="1:19" ht="24.95" customHeight="1">
      <c r="A20" s="61" t="s">
        <v>17</v>
      </c>
      <c r="B20" s="27">
        <f t="shared" si="0"/>
        <v>1244</v>
      </c>
      <c r="C20" s="28">
        <v>639</v>
      </c>
      <c r="D20" s="28">
        <v>605</v>
      </c>
      <c r="E20" s="44">
        <f t="shared" si="1"/>
        <v>589</v>
      </c>
      <c r="F20" s="28">
        <v>311</v>
      </c>
      <c r="G20" s="36">
        <v>278</v>
      </c>
      <c r="H20" s="61" t="s">
        <v>17</v>
      </c>
      <c r="I20" s="27">
        <f t="shared" si="3"/>
        <v>1272</v>
      </c>
      <c r="J20" s="28">
        <v>653</v>
      </c>
      <c r="K20" s="28">
        <v>619</v>
      </c>
      <c r="L20" s="44">
        <f t="shared" si="4"/>
        <v>601</v>
      </c>
      <c r="M20" s="28">
        <v>319</v>
      </c>
      <c r="N20" s="36">
        <v>282</v>
      </c>
      <c r="O20" s="89">
        <f t="shared" si="2"/>
        <v>14</v>
      </c>
      <c r="P20" s="86">
        <f t="shared" si="2"/>
        <v>14</v>
      </c>
      <c r="Q20" s="101">
        <f t="shared" si="5"/>
        <v>1873</v>
      </c>
      <c r="R20" s="136"/>
      <c r="S20" s="137"/>
    </row>
    <row r="21" spans="1:19" ht="24.95" customHeight="1">
      <c r="A21" s="61" t="s">
        <v>18</v>
      </c>
      <c r="B21" s="27">
        <f t="shared" si="0"/>
        <v>525</v>
      </c>
      <c r="C21" s="28">
        <v>222</v>
      </c>
      <c r="D21" s="28">
        <v>303</v>
      </c>
      <c r="E21" s="44">
        <f t="shared" si="1"/>
        <v>305</v>
      </c>
      <c r="F21" s="28">
        <v>136</v>
      </c>
      <c r="G21" s="36">
        <v>169</v>
      </c>
      <c r="H21" s="61" t="s">
        <v>18</v>
      </c>
      <c r="I21" s="27">
        <f t="shared" si="3"/>
        <v>529</v>
      </c>
      <c r="J21" s="28">
        <v>230</v>
      </c>
      <c r="K21" s="28">
        <v>299</v>
      </c>
      <c r="L21" s="44">
        <f t="shared" si="4"/>
        <v>306</v>
      </c>
      <c r="M21" s="28">
        <v>137</v>
      </c>
      <c r="N21" s="36">
        <v>169</v>
      </c>
      <c r="O21" s="89">
        <f t="shared" ref="O21:P34" si="6">J21-C21</f>
        <v>8</v>
      </c>
      <c r="P21" s="86">
        <f t="shared" si="6"/>
        <v>-4</v>
      </c>
      <c r="Q21" s="101">
        <f t="shared" si="5"/>
        <v>835</v>
      </c>
    </row>
    <row r="22" spans="1:19" ht="24.95" customHeight="1">
      <c r="A22" s="61" t="s">
        <v>19</v>
      </c>
      <c r="B22" s="27">
        <f t="shared" si="0"/>
        <v>253</v>
      </c>
      <c r="C22" s="28">
        <v>108</v>
      </c>
      <c r="D22" s="28">
        <v>145</v>
      </c>
      <c r="E22" s="44">
        <f t="shared" si="1"/>
        <v>137</v>
      </c>
      <c r="F22" s="28">
        <v>63</v>
      </c>
      <c r="G22" s="36">
        <v>74</v>
      </c>
      <c r="H22" s="61" t="s">
        <v>19</v>
      </c>
      <c r="I22" s="27">
        <f t="shared" si="3"/>
        <v>251</v>
      </c>
      <c r="J22" s="28">
        <v>107</v>
      </c>
      <c r="K22" s="28">
        <v>144</v>
      </c>
      <c r="L22" s="44">
        <f t="shared" si="4"/>
        <v>137</v>
      </c>
      <c r="M22" s="28">
        <v>61</v>
      </c>
      <c r="N22" s="36">
        <v>76</v>
      </c>
      <c r="O22" s="89">
        <f t="shared" si="6"/>
        <v>-1</v>
      </c>
      <c r="P22" s="86">
        <f t="shared" si="6"/>
        <v>-1</v>
      </c>
      <c r="Q22" s="101">
        <f t="shared" si="5"/>
        <v>388</v>
      </c>
    </row>
    <row r="23" spans="1:19" ht="24.95" customHeight="1">
      <c r="A23" s="61" t="s">
        <v>20</v>
      </c>
      <c r="B23" s="27">
        <f t="shared" si="0"/>
        <v>305</v>
      </c>
      <c r="C23" s="28">
        <v>175</v>
      </c>
      <c r="D23" s="28">
        <v>130</v>
      </c>
      <c r="E23" s="44">
        <f t="shared" si="1"/>
        <v>86</v>
      </c>
      <c r="F23" s="28">
        <v>35</v>
      </c>
      <c r="G23" s="36">
        <v>51</v>
      </c>
      <c r="H23" s="61" t="s">
        <v>20</v>
      </c>
      <c r="I23" s="27">
        <f t="shared" si="3"/>
        <v>317</v>
      </c>
      <c r="J23" s="28">
        <v>178</v>
      </c>
      <c r="K23" s="28">
        <v>139</v>
      </c>
      <c r="L23" s="44">
        <f t="shared" si="4"/>
        <v>85</v>
      </c>
      <c r="M23" s="28">
        <v>35</v>
      </c>
      <c r="N23" s="36">
        <v>50</v>
      </c>
      <c r="O23" s="89">
        <f t="shared" si="6"/>
        <v>3</v>
      </c>
      <c r="P23" s="86">
        <f t="shared" si="6"/>
        <v>9</v>
      </c>
      <c r="Q23" s="101">
        <f t="shared" si="5"/>
        <v>402</v>
      </c>
    </row>
    <row r="24" spans="1:19" ht="24.95" customHeight="1">
      <c r="A24" s="61" t="s">
        <v>21</v>
      </c>
      <c r="B24" s="27">
        <f t="shared" si="0"/>
        <v>349</v>
      </c>
      <c r="C24" s="28">
        <v>178</v>
      </c>
      <c r="D24" s="28">
        <v>171</v>
      </c>
      <c r="E24" s="44">
        <f t="shared" si="1"/>
        <v>112</v>
      </c>
      <c r="F24" s="28">
        <v>46</v>
      </c>
      <c r="G24" s="36">
        <v>66</v>
      </c>
      <c r="H24" s="61" t="s">
        <v>21</v>
      </c>
      <c r="I24" s="27">
        <f t="shared" si="3"/>
        <v>351</v>
      </c>
      <c r="J24" s="28">
        <v>181</v>
      </c>
      <c r="K24" s="28">
        <v>170</v>
      </c>
      <c r="L24" s="44">
        <f t="shared" si="4"/>
        <v>112</v>
      </c>
      <c r="M24" s="28">
        <v>46</v>
      </c>
      <c r="N24" s="36">
        <v>66</v>
      </c>
      <c r="O24" s="89">
        <f t="shared" si="6"/>
        <v>3</v>
      </c>
      <c r="P24" s="86">
        <f t="shared" si="6"/>
        <v>-1</v>
      </c>
      <c r="Q24" s="101">
        <f t="shared" si="5"/>
        <v>463</v>
      </c>
    </row>
    <row r="25" spans="1:19" ht="24.95" customHeight="1">
      <c r="A25" s="61" t="s">
        <v>22</v>
      </c>
      <c r="B25" s="27">
        <f t="shared" si="0"/>
        <v>938</v>
      </c>
      <c r="C25" s="28">
        <v>580</v>
      </c>
      <c r="D25" s="28">
        <v>358</v>
      </c>
      <c r="E25" s="44">
        <f t="shared" si="1"/>
        <v>230</v>
      </c>
      <c r="F25" s="28">
        <v>104</v>
      </c>
      <c r="G25" s="36">
        <v>126</v>
      </c>
      <c r="H25" s="61" t="s">
        <v>22</v>
      </c>
      <c r="I25" s="27">
        <f>J25+K25</f>
        <v>948</v>
      </c>
      <c r="J25" s="28">
        <v>588</v>
      </c>
      <c r="K25" s="28">
        <v>360</v>
      </c>
      <c r="L25" s="44">
        <f t="shared" si="4"/>
        <v>229</v>
      </c>
      <c r="M25" s="28">
        <v>104</v>
      </c>
      <c r="N25" s="36">
        <v>125</v>
      </c>
      <c r="O25" s="89">
        <f t="shared" si="6"/>
        <v>8</v>
      </c>
      <c r="P25" s="86">
        <f t="shared" si="6"/>
        <v>2</v>
      </c>
      <c r="Q25" s="101">
        <f t="shared" si="5"/>
        <v>1177</v>
      </c>
    </row>
    <row r="26" spans="1:19" ht="24.95" customHeight="1">
      <c r="A26" s="61" t="s">
        <v>23</v>
      </c>
      <c r="B26" s="27">
        <f t="shared" si="0"/>
        <v>720</v>
      </c>
      <c r="C26" s="28">
        <v>368</v>
      </c>
      <c r="D26" s="28">
        <v>352</v>
      </c>
      <c r="E26" s="44">
        <f t="shared" si="1"/>
        <v>202</v>
      </c>
      <c r="F26" s="28">
        <v>93</v>
      </c>
      <c r="G26" s="36">
        <v>109</v>
      </c>
      <c r="H26" s="61" t="s">
        <v>23</v>
      </c>
      <c r="I26" s="27">
        <f t="shared" si="3"/>
        <v>719</v>
      </c>
      <c r="J26" s="28">
        <v>369</v>
      </c>
      <c r="K26" s="28">
        <v>350</v>
      </c>
      <c r="L26" s="44">
        <f t="shared" si="4"/>
        <v>206</v>
      </c>
      <c r="M26" s="28">
        <v>94</v>
      </c>
      <c r="N26" s="36">
        <v>112</v>
      </c>
      <c r="O26" s="89">
        <f t="shared" si="6"/>
        <v>1</v>
      </c>
      <c r="P26" s="86">
        <f t="shared" si="6"/>
        <v>-2</v>
      </c>
      <c r="Q26" s="101">
        <f t="shared" si="5"/>
        <v>925</v>
      </c>
    </row>
    <row r="27" spans="1:19" ht="24.95" customHeight="1">
      <c r="A27" s="61" t="s">
        <v>24</v>
      </c>
      <c r="B27" s="27">
        <f t="shared" si="0"/>
        <v>205</v>
      </c>
      <c r="C27" s="28">
        <v>76</v>
      </c>
      <c r="D27" s="28">
        <v>129</v>
      </c>
      <c r="E27" s="44">
        <f t="shared" si="1"/>
        <v>88</v>
      </c>
      <c r="F27" s="28">
        <v>35</v>
      </c>
      <c r="G27" s="36">
        <v>53</v>
      </c>
      <c r="H27" s="61" t="s">
        <v>24</v>
      </c>
      <c r="I27" s="27">
        <f t="shared" si="3"/>
        <v>201</v>
      </c>
      <c r="J27" s="28">
        <v>74</v>
      </c>
      <c r="K27" s="28">
        <v>127</v>
      </c>
      <c r="L27" s="44">
        <f t="shared" si="4"/>
        <v>86</v>
      </c>
      <c r="M27" s="28">
        <v>34</v>
      </c>
      <c r="N27" s="36">
        <v>52</v>
      </c>
      <c r="O27" s="89">
        <f t="shared" si="6"/>
        <v>-2</v>
      </c>
      <c r="P27" s="86">
        <f t="shared" si="6"/>
        <v>-2</v>
      </c>
      <c r="Q27" s="101">
        <f t="shared" si="5"/>
        <v>287</v>
      </c>
    </row>
    <row r="28" spans="1:19" ht="24.95" customHeight="1">
      <c r="A28" s="61" t="s">
        <v>25</v>
      </c>
      <c r="B28" s="27">
        <f t="shared" si="0"/>
        <v>288</v>
      </c>
      <c r="C28" s="28">
        <v>106</v>
      </c>
      <c r="D28" s="28">
        <v>182</v>
      </c>
      <c r="E28" s="44">
        <f t="shared" si="1"/>
        <v>103</v>
      </c>
      <c r="F28" s="28">
        <v>41</v>
      </c>
      <c r="G28" s="36">
        <v>62</v>
      </c>
      <c r="H28" s="61" t="s">
        <v>25</v>
      </c>
      <c r="I28" s="27">
        <f t="shared" si="3"/>
        <v>283</v>
      </c>
      <c r="J28" s="28">
        <v>102</v>
      </c>
      <c r="K28" s="28">
        <v>181</v>
      </c>
      <c r="L28" s="44">
        <f t="shared" si="4"/>
        <v>99</v>
      </c>
      <c r="M28" s="28">
        <v>40</v>
      </c>
      <c r="N28" s="36">
        <v>59</v>
      </c>
      <c r="O28" s="89">
        <f t="shared" si="6"/>
        <v>-4</v>
      </c>
      <c r="P28" s="86">
        <f t="shared" si="6"/>
        <v>-1</v>
      </c>
      <c r="Q28" s="101">
        <f t="shared" si="5"/>
        <v>382</v>
      </c>
    </row>
    <row r="29" spans="1:19" ht="24.95" customHeight="1">
      <c r="A29" s="61" t="s">
        <v>67</v>
      </c>
      <c r="B29" s="27">
        <f t="shared" si="0"/>
        <v>154</v>
      </c>
      <c r="C29" s="28">
        <v>68</v>
      </c>
      <c r="D29" s="28">
        <v>86</v>
      </c>
      <c r="E29" s="44">
        <f t="shared" si="1"/>
        <v>109</v>
      </c>
      <c r="F29" s="28">
        <v>48</v>
      </c>
      <c r="G29" s="36">
        <v>61</v>
      </c>
      <c r="H29" s="61" t="s">
        <v>67</v>
      </c>
      <c r="I29" s="27">
        <f t="shared" si="3"/>
        <v>157</v>
      </c>
      <c r="J29" s="28">
        <v>68</v>
      </c>
      <c r="K29" s="28">
        <v>89</v>
      </c>
      <c r="L29" s="44">
        <f t="shared" si="4"/>
        <v>105</v>
      </c>
      <c r="M29" s="28">
        <v>47</v>
      </c>
      <c r="N29" s="36">
        <v>58</v>
      </c>
      <c r="O29" s="89">
        <f t="shared" si="6"/>
        <v>0</v>
      </c>
      <c r="P29" s="86">
        <f t="shared" si="6"/>
        <v>3</v>
      </c>
      <c r="Q29" s="101">
        <f t="shared" si="5"/>
        <v>262</v>
      </c>
    </row>
    <row r="30" spans="1:19" ht="27" customHeight="1">
      <c r="A30" s="62" t="s">
        <v>114</v>
      </c>
      <c r="B30" s="27">
        <f t="shared" si="0"/>
        <v>483</v>
      </c>
      <c r="C30" s="28">
        <v>230</v>
      </c>
      <c r="D30" s="28">
        <v>253</v>
      </c>
      <c r="E30" s="44">
        <f t="shared" si="1"/>
        <v>139</v>
      </c>
      <c r="F30" s="28">
        <v>50</v>
      </c>
      <c r="G30" s="36">
        <v>89</v>
      </c>
      <c r="H30" s="62" t="s">
        <v>114</v>
      </c>
      <c r="I30" s="27">
        <f t="shared" si="3"/>
        <v>485</v>
      </c>
      <c r="J30" s="28">
        <v>229</v>
      </c>
      <c r="K30" s="28">
        <v>256</v>
      </c>
      <c r="L30" s="44">
        <f t="shared" si="4"/>
        <v>140</v>
      </c>
      <c r="M30" s="28">
        <v>52</v>
      </c>
      <c r="N30" s="36">
        <v>88</v>
      </c>
      <c r="O30" s="89">
        <f t="shared" si="6"/>
        <v>-1</v>
      </c>
      <c r="P30" s="86">
        <f t="shared" si="6"/>
        <v>3</v>
      </c>
      <c r="Q30" s="101">
        <f t="shared" si="5"/>
        <v>625</v>
      </c>
    </row>
    <row r="31" spans="1:19" ht="27" customHeight="1">
      <c r="A31" s="62" t="s">
        <v>115</v>
      </c>
      <c r="B31" s="27">
        <f t="shared" si="0"/>
        <v>742</v>
      </c>
      <c r="C31" s="28">
        <v>426</v>
      </c>
      <c r="D31" s="28">
        <v>316</v>
      </c>
      <c r="E31" s="44">
        <f t="shared" si="1"/>
        <v>143</v>
      </c>
      <c r="F31" s="28">
        <v>68</v>
      </c>
      <c r="G31" s="36">
        <v>75</v>
      </c>
      <c r="H31" s="62" t="s">
        <v>115</v>
      </c>
      <c r="I31" s="27">
        <f t="shared" si="3"/>
        <v>739</v>
      </c>
      <c r="J31" s="28">
        <v>423</v>
      </c>
      <c r="K31" s="28">
        <v>316</v>
      </c>
      <c r="L31" s="44">
        <f t="shared" si="4"/>
        <v>141</v>
      </c>
      <c r="M31" s="28">
        <v>67</v>
      </c>
      <c r="N31" s="36">
        <v>74</v>
      </c>
      <c r="O31" s="89">
        <f t="shared" si="6"/>
        <v>-3</v>
      </c>
      <c r="P31" s="86">
        <f t="shared" si="6"/>
        <v>0</v>
      </c>
      <c r="Q31" s="101">
        <f t="shared" si="5"/>
        <v>880</v>
      </c>
    </row>
    <row r="32" spans="1:19" ht="27" customHeight="1">
      <c r="A32" s="62" t="s">
        <v>142</v>
      </c>
      <c r="B32" s="27">
        <f t="shared" si="0"/>
        <v>434</v>
      </c>
      <c r="C32" s="28">
        <v>125</v>
      </c>
      <c r="D32" s="28">
        <v>309</v>
      </c>
      <c r="E32" s="44">
        <f t="shared" si="1"/>
        <v>188</v>
      </c>
      <c r="F32" s="28">
        <v>74</v>
      </c>
      <c r="G32" s="36">
        <v>114</v>
      </c>
      <c r="H32" s="62" t="s">
        <v>142</v>
      </c>
      <c r="I32" s="27">
        <f t="shared" si="3"/>
        <v>437</v>
      </c>
      <c r="J32" s="28">
        <v>126</v>
      </c>
      <c r="K32" s="28">
        <v>311</v>
      </c>
      <c r="L32" s="44">
        <f t="shared" si="4"/>
        <v>190</v>
      </c>
      <c r="M32" s="28">
        <v>74</v>
      </c>
      <c r="N32" s="36">
        <v>116</v>
      </c>
      <c r="O32" s="89">
        <f t="shared" si="6"/>
        <v>1</v>
      </c>
      <c r="P32" s="86">
        <f t="shared" si="6"/>
        <v>2</v>
      </c>
      <c r="Q32" s="101">
        <f t="shared" si="5"/>
        <v>627</v>
      </c>
    </row>
    <row r="33" spans="1:17" ht="27" customHeight="1">
      <c r="A33" s="62" t="s">
        <v>146</v>
      </c>
      <c r="B33" s="27">
        <f t="shared" si="0"/>
        <v>193</v>
      </c>
      <c r="C33" s="28">
        <v>66</v>
      </c>
      <c r="D33" s="28">
        <v>127</v>
      </c>
      <c r="E33" s="44">
        <f t="shared" si="1"/>
        <v>57</v>
      </c>
      <c r="F33" s="28">
        <v>26</v>
      </c>
      <c r="G33" s="36">
        <v>31</v>
      </c>
      <c r="H33" s="62" t="s">
        <v>146</v>
      </c>
      <c r="I33" s="27">
        <f t="shared" si="3"/>
        <v>188</v>
      </c>
      <c r="J33" s="28">
        <v>65</v>
      </c>
      <c r="K33" s="28">
        <v>123</v>
      </c>
      <c r="L33" s="44">
        <f t="shared" si="4"/>
        <v>56</v>
      </c>
      <c r="M33" s="28">
        <v>25</v>
      </c>
      <c r="N33" s="36">
        <v>31</v>
      </c>
      <c r="O33" s="89">
        <f t="shared" si="6"/>
        <v>-1</v>
      </c>
      <c r="P33" s="86">
        <f t="shared" si="6"/>
        <v>-4</v>
      </c>
      <c r="Q33" s="101">
        <f t="shared" si="5"/>
        <v>244</v>
      </c>
    </row>
    <row r="34" spans="1:17" ht="27" customHeight="1" thickBot="1">
      <c r="A34" s="117" t="s">
        <v>206</v>
      </c>
      <c r="B34" s="64">
        <f t="shared" si="0"/>
        <v>155</v>
      </c>
      <c r="C34" s="38">
        <v>40</v>
      </c>
      <c r="D34" s="38">
        <v>115</v>
      </c>
      <c r="E34" s="103">
        <f t="shared" si="1"/>
        <v>68</v>
      </c>
      <c r="F34" s="114">
        <v>25</v>
      </c>
      <c r="G34" s="116">
        <v>43</v>
      </c>
      <c r="H34" s="117" t="s">
        <v>206</v>
      </c>
      <c r="I34" s="27">
        <f t="shared" si="3"/>
        <v>166</v>
      </c>
      <c r="J34" s="38">
        <v>42</v>
      </c>
      <c r="K34" s="38">
        <v>124</v>
      </c>
      <c r="L34" s="44">
        <f t="shared" si="4"/>
        <v>82</v>
      </c>
      <c r="M34" s="114">
        <v>30</v>
      </c>
      <c r="N34" s="116">
        <v>52</v>
      </c>
      <c r="O34" s="89">
        <f t="shared" si="6"/>
        <v>2</v>
      </c>
      <c r="P34" s="86">
        <f t="shared" si="6"/>
        <v>9</v>
      </c>
      <c r="Q34" s="101">
        <f t="shared" si="5"/>
        <v>248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r:id="rId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82111-2552-41C2-B3BE-1EF972C0EBBC}">
  <dimension ref="A1:S35"/>
  <sheetViews>
    <sheetView workbookViewId="0">
      <selection activeCell="I5" sqref="I5"/>
    </sheetView>
  </sheetViews>
  <sheetFormatPr defaultRowHeight="16.5"/>
  <cols>
    <col min="10" max="10" width="9.5" bestFit="1" customWidth="1"/>
    <col min="11" max="12" width="9.375" bestFit="1" customWidth="1"/>
    <col min="13" max="13" width="9.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172" t="s">
        <v>232</v>
      </c>
      <c r="C3" s="201"/>
      <c r="D3" s="201"/>
      <c r="E3" s="201"/>
      <c r="F3" s="201"/>
      <c r="G3" s="202"/>
      <c r="H3" s="187" t="s">
        <v>27</v>
      </c>
      <c r="I3" s="191" t="s">
        <v>233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49" t="s">
        <v>0</v>
      </c>
      <c r="P4" s="7" t="s">
        <v>1</v>
      </c>
      <c r="Q4" s="99" t="s">
        <v>188</v>
      </c>
    </row>
    <row r="5" spans="1:19" ht="29.1" customHeight="1">
      <c r="A5" s="59" t="s">
        <v>26</v>
      </c>
      <c r="B5" s="27">
        <f t="shared" ref="B5:B34" si="0">SUM(C5:D5)</f>
        <v>53976</v>
      </c>
      <c r="C5" s="44">
        <f>SUM(C6:C34)</f>
        <v>38975</v>
      </c>
      <c r="D5" s="44">
        <f>SUM(D6:D34)</f>
        <v>15001</v>
      </c>
      <c r="E5" s="44">
        <f t="shared" ref="E5:E34" si="1">SUM(F5:G5)</f>
        <v>14310</v>
      </c>
      <c r="F5" s="44">
        <f>SUM(F6:F34)</f>
        <v>7309</v>
      </c>
      <c r="G5" s="45">
        <f>SUM(G6:G34)</f>
        <v>7001</v>
      </c>
      <c r="H5" s="59" t="s">
        <v>26</v>
      </c>
      <c r="I5" s="27">
        <f>J5+K5</f>
        <v>54165</v>
      </c>
      <c r="J5" s="44">
        <f>SUM(J6:J34)</f>
        <v>39123</v>
      </c>
      <c r="K5" s="44">
        <f>SUM(K6:K34)</f>
        <v>15042</v>
      </c>
      <c r="L5" s="44">
        <f>SUM(M5+N5)</f>
        <v>14293</v>
      </c>
      <c r="M5" s="44">
        <f>SUM(M6:M34)</f>
        <v>7307</v>
      </c>
      <c r="N5" s="45">
        <f>SUM(N6:N34)</f>
        <v>6986</v>
      </c>
      <c r="O5" s="33">
        <f t="shared" ref="O5:P20" si="2">J5-C5</f>
        <v>148</v>
      </c>
      <c r="P5" s="25">
        <f t="shared" si="2"/>
        <v>41</v>
      </c>
      <c r="Q5" s="100">
        <f>I5+L5</f>
        <v>68458</v>
      </c>
      <c r="R5" s="67"/>
      <c r="S5" s="67"/>
    </row>
    <row r="6" spans="1:19" ht="24.95" customHeight="1">
      <c r="A6" s="61" t="s">
        <v>3</v>
      </c>
      <c r="B6" s="27">
        <f t="shared" si="0"/>
        <v>3171</v>
      </c>
      <c r="C6" s="28">
        <v>1830</v>
      </c>
      <c r="D6" s="28">
        <v>1341</v>
      </c>
      <c r="E6" s="44">
        <f t="shared" si="1"/>
        <v>722</v>
      </c>
      <c r="F6" s="28">
        <v>312</v>
      </c>
      <c r="G6" s="36">
        <v>410</v>
      </c>
      <c r="H6" s="61" t="s">
        <v>3</v>
      </c>
      <c r="I6" s="27">
        <f t="shared" ref="I6:I34" si="3">J6+K6</f>
        <v>3212</v>
      </c>
      <c r="J6" s="28">
        <v>1858</v>
      </c>
      <c r="K6" s="28">
        <v>1354</v>
      </c>
      <c r="L6" s="44">
        <f>M6+N6</f>
        <v>725</v>
      </c>
      <c r="M6" s="28">
        <v>315</v>
      </c>
      <c r="N6" s="36">
        <v>410</v>
      </c>
      <c r="O6" s="89">
        <f t="shared" si="2"/>
        <v>28</v>
      </c>
      <c r="P6" s="86">
        <f t="shared" si="2"/>
        <v>13</v>
      </c>
      <c r="Q6" s="101">
        <f>I6+L6</f>
        <v>3937</v>
      </c>
    </row>
    <row r="7" spans="1:19" ht="24.95" customHeight="1">
      <c r="A7" s="61" t="s">
        <v>4</v>
      </c>
      <c r="B7" s="27">
        <f t="shared" si="0"/>
        <v>3482</v>
      </c>
      <c r="C7" s="28">
        <v>2697</v>
      </c>
      <c r="D7" s="28">
        <v>785</v>
      </c>
      <c r="E7" s="44">
        <f t="shared" si="1"/>
        <v>1283</v>
      </c>
      <c r="F7" s="28">
        <v>682</v>
      </c>
      <c r="G7" s="36">
        <v>601</v>
      </c>
      <c r="H7" s="61" t="s">
        <v>4</v>
      </c>
      <c r="I7" s="27">
        <f t="shared" si="3"/>
        <v>3528</v>
      </c>
      <c r="J7" s="28">
        <v>2727</v>
      </c>
      <c r="K7" s="28">
        <v>801</v>
      </c>
      <c r="L7" s="44">
        <f t="shared" ref="L7:L34" si="4">M7+N7</f>
        <v>1277</v>
      </c>
      <c r="M7" s="28">
        <v>679</v>
      </c>
      <c r="N7" s="36">
        <v>598</v>
      </c>
      <c r="O7" s="89">
        <f t="shared" si="2"/>
        <v>30</v>
      </c>
      <c r="P7" s="86">
        <f t="shared" si="2"/>
        <v>16</v>
      </c>
      <c r="Q7" s="101">
        <f t="shared" ref="Q7:Q34" si="5">I7+L7</f>
        <v>4805</v>
      </c>
    </row>
    <row r="8" spans="1:19" ht="24.95" customHeight="1">
      <c r="A8" s="61" t="s">
        <v>5</v>
      </c>
      <c r="B8" s="27">
        <f t="shared" si="0"/>
        <v>10788</v>
      </c>
      <c r="C8" s="28">
        <v>6937</v>
      </c>
      <c r="D8" s="28">
        <v>3851</v>
      </c>
      <c r="E8" s="44">
        <f t="shared" si="1"/>
        <v>5604</v>
      </c>
      <c r="F8" s="28">
        <v>2839</v>
      </c>
      <c r="G8" s="36">
        <v>2765</v>
      </c>
      <c r="H8" s="61" t="s">
        <v>5</v>
      </c>
      <c r="I8" s="27">
        <f t="shared" si="3"/>
        <v>10794</v>
      </c>
      <c r="J8" s="28">
        <v>6963</v>
      </c>
      <c r="K8" s="28">
        <v>3831</v>
      </c>
      <c r="L8" s="44">
        <f t="shared" si="4"/>
        <v>5588</v>
      </c>
      <c r="M8" s="28">
        <v>2835</v>
      </c>
      <c r="N8" s="36">
        <v>2753</v>
      </c>
      <c r="O8" s="89">
        <f t="shared" si="2"/>
        <v>26</v>
      </c>
      <c r="P8" s="86">
        <f t="shared" si="2"/>
        <v>-20</v>
      </c>
      <c r="Q8" s="101">
        <f t="shared" si="5"/>
        <v>16382</v>
      </c>
    </row>
    <row r="9" spans="1:19" ht="24.95" customHeight="1">
      <c r="A9" s="61" t="s">
        <v>61</v>
      </c>
      <c r="B9" s="27">
        <f t="shared" si="0"/>
        <v>4955</v>
      </c>
      <c r="C9" s="28">
        <v>3374</v>
      </c>
      <c r="D9" s="28">
        <v>1581</v>
      </c>
      <c r="E9" s="44">
        <f t="shared" si="1"/>
        <v>1911</v>
      </c>
      <c r="F9" s="28">
        <v>967</v>
      </c>
      <c r="G9" s="36">
        <v>944</v>
      </c>
      <c r="H9" s="61" t="s">
        <v>61</v>
      </c>
      <c r="I9" s="27">
        <f t="shared" si="3"/>
        <v>4957</v>
      </c>
      <c r="J9" s="28">
        <v>3381</v>
      </c>
      <c r="K9" s="28">
        <v>1576</v>
      </c>
      <c r="L9" s="44">
        <f t="shared" si="4"/>
        <v>1912</v>
      </c>
      <c r="M9" s="28">
        <v>966</v>
      </c>
      <c r="N9" s="36">
        <v>946</v>
      </c>
      <c r="O9" s="89">
        <f t="shared" si="2"/>
        <v>7</v>
      </c>
      <c r="P9" s="86">
        <f t="shared" si="2"/>
        <v>-5</v>
      </c>
      <c r="Q9" s="101">
        <f t="shared" si="5"/>
        <v>6869</v>
      </c>
    </row>
    <row r="10" spans="1:19" ht="24.95" customHeight="1">
      <c r="A10" s="61" t="s">
        <v>6</v>
      </c>
      <c r="B10" s="27">
        <f t="shared" si="0"/>
        <v>166</v>
      </c>
      <c r="C10" s="28">
        <v>105</v>
      </c>
      <c r="D10" s="28">
        <v>61</v>
      </c>
      <c r="E10" s="44">
        <f t="shared" si="1"/>
        <v>58</v>
      </c>
      <c r="F10" s="28">
        <v>31</v>
      </c>
      <c r="G10" s="36">
        <v>27</v>
      </c>
      <c r="H10" s="61" t="s">
        <v>6</v>
      </c>
      <c r="I10" s="27">
        <f t="shared" si="3"/>
        <v>166</v>
      </c>
      <c r="J10" s="28">
        <v>105</v>
      </c>
      <c r="K10" s="28">
        <v>61</v>
      </c>
      <c r="L10" s="44">
        <f t="shared" si="4"/>
        <v>56</v>
      </c>
      <c r="M10" s="28">
        <v>29</v>
      </c>
      <c r="N10" s="36">
        <v>27</v>
      </c>
      <c r="O10" s="89">
        <f t="shared" si="2"/>
        <v>0</v>
      </c>
      <c r="P10" s="86">
        <f t="shared" si="2"/>
        <v>0</v>
      </c>
      <c r="Q10" s="101">
        <f t="shared" si="5"/>
        <v>222</v>
      </c>
    </row>
    <row r="11" spans="1:19" ht="24.95" customHeight="1">
      <c r="A11" s="61" t="s">
        <v>7</v>
      </c>
      <c r="B11" s="27">
        <f t="shared" si="0"/>
        <v>844</v>
      </c>
      <c r="C11" s="28">
        <v>626</v>
      </c>
      <c r="D11" s="28">
        <v>218</v>
      </c>
      <c r="E11" s="44">
        <f t="shared" si="1"/>
        <v>96</v>
      </c>
      <c r="F11" s="28">
        <v>43</v>
      </c>
      <c r="G11" s="36">
        <v>53</v>
      </c>
      <c r="H11" s="61" t="s">
        <v>7</v>
      </c>
      <c r="I11" s="27">
        <f t="shared" si="3"/>
        <v>857</v>
      </c>
      <c r="J11" s="28">
        <v>629</v>
      </c>
      <c r="K11" s="28">
        <v>228</v>
      </c>
      <c r="L11" s="44">
        <f t="shared" si="4"/>
        <v>98</v>
      </c>
      <c r="M11" s="28">
        <v>44</v>
      </c>
      <c r="N11" s="36">
        <v>54</v>
      </c>
      <c r="O11" s="89">
        <f t="shared" si="2"/>
        <v>3</v>
      </c>
      <c r="P11" s="86">
        <f t="shared" si="2"/>
        <v>10</v>
      </c>
      <c r="Q11" s="101">
        <f t="shared" si="5"/>
        <v>955</v>
      </c>
    </row>
    <row r="12" spans="1:19" ht="24.95" customHeight="1">
      <c r="A12" s="61" t="s">
        <v>8</v>
      </c>
      <c r="B12" s="27">
        <f t="shared" si="0"/>
        <v>3195</v>
      </c>
      <c r="C12" s="28">
        <v>2893</v>
      </c>
      <c r="D12" s="28">
        <v>302</v>
      </c>
      <c r="E12" s="44">
        <f t="shared" si="1"/>
        <v>269</v>
      </c>
      <c r="F12" s="28">
        <v>174</v>
      </c>
      <c r="G12" s="36">
        <v>95</v>
      </c>
      <c r="H12" s="61" t="s">
        <v>8</v>
      </c>
      <c r="I12" s="27">
        <f t="shared" si="3"/>
        <v>3211</v>
      </c>
      <c r="J12" s="28">
        <v>2907</v>
      </c>
      <c r="K12" s="28">
        <v>304</v>
      </c>
      <c r="L12" s="44">
        <f t="shared" si="4"/>
        <v>266</v>
      </c>
      <c r="M12" s="28">
        <v>171</v>
      </c>
      <c r="N12" s="36">
        <v>95</v>
      </c>
      <c r="O12" s="89">
        <f t="shared" si="2"/>
        <v>14</v>
      </c>
      <c r="P12" s="86">
        <f t="shared" si="2"/>
        <v>2</v>
      </c>
      <c r="Q12" s="101">
        <f t="shared" si="5"/>
        <v>3477</v>
      </c>
    </row>
    <row r="13" spans="1:19" ht="24.95" customHeight="1">
      <c r="A13" s="61" t="s">
        <v>9</v>
      </c>
      <c r="B13" s="27">
        <f t="shared" si="0"/>
        <v>1888</v>
      </c>
      <c r="C13" s="28">
        <v>1524</v>
      </c>
      <c r="D13" s="28">
        <v>364</v>
      </c>
      <c r="E13" s="44">
        <f t="shared" si="1"/>
        <v>349</v>
      </c>
      <c r="F13" s="28">
        <v>200</v>
      </c>
      <c r="G13" s="36">
        <v>149</v>
      </c>
      <c r="H13" s="61" t="s">
        <v>9</v>
      </c>
      <c r="I13" s="27">
        <f t="shared" si="3"/>
        <v>1872</v>
      </c>
      <c r="J13" s="28">
        <v>1507</v>
      </c>
      <c r="K13" s="28">
        <v>365</v>
      </c>
      <c r="L13" s="44">
        <f t="shared" si="4"/>
        <v>354</v>
      </c>
      <c r="M13" s="28">
        <v>205</v>
      </c>
      <c r="N13" s="36">
        <v>149</v>
      </c>
      <c r="O13" s="89">
        <f t="shared" si="2"/>
        <v>-17</v>
      </c>
      <c r="P13" s="86">
        <f t="shared" si="2"/>
        <v>1</v>
      </c>
      <c r="Q13" s="101">
        <f t="shared" si="5"/>
        <v>2226</v>
      </c>
    </row>
    <row r="14" spans="1:19" ht="24.95" customHeight="1">
      <c r="A14" s="61" t="s">
        <v>10</v>
      </c>
      <c r="B14" s="27">
        <f t="shared" si="0"/>
        <v>1759</v>
      </c>
      <c r="C14" s="28">
        <v>1513</v>
      </c>
      <c r="D14" s="28">
        <v>246</v>
      </c>
      <c r="E14" s="44">
        <f t="shared" si="1"/>
        <v>124</v>
      </c>
      <c r="F14" s="28">
        <v>80</v>
      </c>
      <c r="G14" s="36">
        <v>44</v>
      </c>
      <c r="H14" s="61" t="s">
        <v>10</v>
      </c>
      <c r="I14" s="27">
        <f t="shared" si="3"/>
        <v>1770</v>
      </c>
      <c r="J14" s="28">
        <v>1521</v>
      </c>
      <c r="K14" s="28">
        <v>249</v>
      </c>
      <c r="L14" s="44">
        <f t="shared" si="4"/>
        <v>121</v>
      </c>
      <c r="M14" s="28">
        <v>78</v>
      </c>
      <c r="N14" s="36">
        <v>43</v>
      </c>
      <c r="O14" s="89">
        <f t="shared" si="2"/>
        <v>8</v>
      </c>
      <c r="P14" s="86">
        <f t="shared" si="2"/>
        <v>3</v>
      </c>
      <c r="Q14" s="101">
        <f t="shared" si="5"/>
        <v>1891</v>
      </c>
    </row>
    <row r="15" spans="1:19" ht="24.95" customHeight="1">
      <c r="A15" s="61" t="s">
        <v>11</v>
      </c>
      <c r="B15" s="27">
        <f t="shared" si="0"/>
        <v>5367</v>
      </c>
      <c r="C15" s="28">
        <v>4489</v>
      </c>
      <c r="D15" s="28">
        <v>878</v>
      </c>
      <c r="E15" s="44">
        <f t="shared" si="1"/>
        <v>391</v>
      </c>
      <c r="F15" s="28">
        <v>242</v>
      </c>
      <c r="G15" s="36">
        <v>149</v>
      </c>
      <c r="H15" s="61" t="s">
        <v>11</v>
      </c>
      <c r="I15" s="27">
        <f t="shared" si="3"/>
        <v>5376</v>
      </c>
      <c r="J15" s="28">
        <v>4481</v>
      </c>
      <c r="K15" s="28">
        <v>895</v>
      </c>
      <c r="L15" s="44">
        <f t="shared" si="4"/>
        <v>383</v>
      </c>
      <c r="M15" s="28">
        <v>237</v>
      </c>
      <c r="N15" s="36">
        <v>146</v>
      </c>
      <c r="O15" s="89">
        <f t="shared" si="2"/>
        <v>-8</v>
      </c>
      <c r="P15" s="86">
        <f t="shared" si="2"/>
        <v>17</v>
      </c>
      <c r="Q15" s="101">
        <f t="shared" si="5"/>
        <v>5759</v>
      </c>
    </row>
    <row r="16" spans="1:19" ht="24.95" customHeight="1">
      <c r="A16" s="61" t="s">
        <v>12</v>
      </c>
      <c r="B16" s="27">
        <f t="shared" si="0"/>
        <v>5282</v>
      </c>
      <c r="C16" s="28">
        <v>4556</v>
      </c>
      <c r="D16" s="28">
        <v>726</v>
      </c>
      <c r="E16" s="44">
        <f t="shared" si="1"/>
        <v>599</v>
      </c>
      <c r="F16" s="28">
        <v>368</v>
      </c>
      <c r="G16" s="36">
        <v>231</v>
      </c>
      <c r="H16" s="61" t="s">
        <v>12</v>
      </c>
      <c r="I16" s="27">
        <f t="shared" si="3"/>
        <v>5324</v>
      </c>
      <c r="J16" s="28">
        <v>4606</v>
      </c>
      <c r="K16" s="28">
        <v>718</v>
      </c>
      <c r="L16" s="44">
        <f t="shared" si="4"/>
        <v>606</v>
      </c>
      <c r="M16" s="28">
        <v>371</v>
      </c>
      <c r="N16" s="36">
        <v>235</v>
      </c>
      <c r="O16" s="89">
        <f t="shared" si="2"/>
        <v>50</v>
      </c>
      <c r="P16" s="86">
        <f t="shared" si="2"/>
        <v>-8</v>
      </c>
      <c r="Q16" s="101">
        <f t="shared" si="5"/>
        <v>5930</v>
      </c>
    </row>
    <row r="17" spans="1:19" ht="24.95" customHeight="1">
      <c r="A17" s="61" t="s">
        <v>13</v>
      </c>
      <c r="B17" s="27">
        <f t="shared" si="0"/>
        <v>2753</v>
      </c>
      <c r="C17" s="28">
        <v>2440</v>
      </c>
      <c r="D17" s="28">
        <v>313</v>
      </c>
      <c r="E17" s="44">
        <f t="shared" si="1"/>
        <v>123</v>
      </c>
      <c r="F17" s="28">
        <v>92</v>
      </c>
      <c r="G17" s="36">
        <v>31</v>
      </c>
      <c r="H17" s="61" t="s">
        <v>13</v>
      </c>
      <c r="I17" s="27">
        <f t="shared" si="3"/>
        <v>2759</v>
      </c>
      <c r="J17" s="28">
        <v>2447</v>
      </c>
      <c r="K17" s="28">
        <v>312</v>
      </c>
      <c r="L17" s="44">
        <f t="shared" si="4"/>
        <v>120</v>
      </c>
      <c r="M17" s="28">
        <v>89</v>
      </c>
      <c r="N17" s="36">
        <v>31</v>
      </c>
      <c r="O17" s="89">
        <f t="shared" si="2"/>
        <v>7</v>
      </c>
      <c r="P17" s="86">
        <f t="shared" si="2"/>
        <v>-1</v>
      </c>
      <c r="Q17" s="101">
        <f t="shared" si="5"/>
        <v>2879</v>
      </c>
    </row>
    <row r="18" spans="1:19" ht="24.95" customHeight="1">
      <c r="A18" s="61" t="s">
        <v>116</v>
      </c>
      <c r="B18" s="27">
        <f t="shared" si="0"/>
        <v>188</v>
      </c>
      <c r="C18" s="28">
        <v>70</v>
      </c>
      <c r="D18" s="28">
        <v>118</v>
      </c>
      <c r="E18" s="44">
        <f t="shared" si="1"/>
        <v>81</v>
      </c>
      <c r="F18" s="28">
        <v>37</v>
      </c>
      <c r="G18" s="36">
        <v>44</v>
      </c>
      <c r="H18" s="61" t="s">
        <v>116</v>
      </c>
      <c r="I18" s="27">
        <f t="shared" si="3"/>
        <v>187</v>
      </c>
      <c r="J18" s="28">
        <v>69</v>
      </c>
      <c r="K18" s="28">
        <v>118</v>
      </c>
      <c r="L18" s="44">
        <f t="shared" si="4"/>
        <v>80</v>
      </c>
      <c r="M18" s="28">
        <v>36</v>
      </c>
      <c r="N18" s="36">
        <v>44</v>
      </c>
      <c r="O18" s="89">
        <f t="shared" si="2"/>
        <v>-1</v>
      </c>
      <c r="P18" s="86">
        <f t="shared" si="2"/>
        <v>0</v>
      </c>
      <c r="Q18" s="101">
        <f t="shared" si="5"/>
        <v>267</v>
      </c>
      <c r="R18" s="132"/>
      <c r="S18" s="133"/>
    </row>
    <row r="19" spans="1:19" ht="24.95" customHeight="1">
      <c r="A19" s="61" t="s">
        <v>14</v>
      </c>
      <c r="B19" s="27">
        <f t="shared" si="0"/>
        <v>3095</v>
      </c>
      <c r="C19" s="28">
        <v>2486</v>
      </c>
      <c r="D19" s="28">
        <v>609</v>
      </c>
      <c r="E19" s="44">
        <f t="shared" si="1"/>
        <v>125</v>
      </c>
      <c r="F19" s="28">
        <v>77</v>
      </c>
      <c r="G19" s="36">
        <v>48</v>
      </c>
      <c r="H19" s="61" t="s">
        <v>14</v>
      </c>
      <c r="I19" s="27">
        <f t="shared" si="3"/>
        <v>3089</v>
      </c>
      <c r="J19" s="28">
        <v>2481</v>
      </c>
      <c r="K19" s="28">
        <v>608</v>
      </c>
      <c r="L19" s="44">
        <f t="shared" si="4"/>
        <v>123</v>
      </c>
      <c r="M19" s="28">
        <v>79</v>
      </c>
      <c r="N19" s="36">
        <v>44</v>
      </c>
      <c r="O19" s="89">
        <f t="shared" si="2"/>
        <v>-5</v>
      </c>
      <c r="P19" s="86">
        <f t="shared" si="2"/>
        <v>-1</v>
      </c>
      <c r="Q19" s="101">
        <f t="shared" si="5"/>
        <v>3212</v>
      </c>
      <c r="R19" s="134"/>
      <c r="S19" s="135"/>
    </row>
    <row r="20" spans="1:19" ht="24.95" customHeight="1">
      <c r="A20" s="61" t="s">
        <v>17</v>
      </c>
      <c r="B20" s="27">
        <f t="shared" si="0"/>
        <v>1272</v>
      </c>
      <c r="C20" s="28">
        <v>653</v>
      </c>
      <c r="D20" s="28">
        <v>619</v>
      </c>
      <c r="E20" s="44">
        <f t="shared" si="1"/>
        <v>601</v>
      </c>
      <c r="F20" s="28">
        <v>319</v>
      </c>
      <c r="G20" s="36">
        <v>282</v>
      </c>
      <c r="H20" s="61" t="s">
        <v>17</v>
      </c>
      <c r="I20" s="27">
        <f t="shared" si="3"/>
        <v>1285</v>
      </c>
      <c r="J20" s="28">
        <v>657</v>
      </c>
      <c r="K20" s="28">
        <v>628</v>
      </c>
      <c r="L20" s="44">
        <f t="shared" si="4"/>
        <v>607</v>
      </c>
      <c r="M20" s="28">
        <v>322</v>
      </c>
      <c r="N20" s="36">
        <v>285</v>
      </c>
      <c r="O20" s="89">
        <f t="shared" si="2"/>
        <v>4</v>
      </c>
      <c r="P20" s="86">
        <f t="shared" si="2"/>
        <v>9</v>
      </c>
      <c r="Q20" s="101">
        <f t="shared" si="5"/>
        <v>1892</v>
      </c>
      <c r="R20" s="136"/>
      <c r="S20" s="137"/>
    </row>
    <row r="21" spans="1:19" ht="24.95" customHeight="1">
      <c r="A21" s="61" t="s">
        <v>18</v>
      </c>
      <c r="B21" s="27">
        <f t="shared" si="0"/>
        <v>529</v>
      </c>
      <c r="C21" s="28">
        <v>230</v>
      </c>
      <c r="D21" s="28">
        <v>299</v>
      </c>
      <c r="E21" s="44">
        <f t="shared" si="1"/>
        <v>306</v>
      </c>
      <c r="F21" s="28">
        <v>137</v>
      </c>
      <c r="G21" s="36">
        <v>169</v>
      </c>
      <c r="H21" s="61" t="s">
        <v>18</v>
      </c>
      <c r="I21" s="27">
        <f t="shared" si="3"/>
        <v>533</v>
      </c>
      <c r="J21" s="28">
        <v>231</v>
      </c>
      <c r="K21" s="28">
        <v>302</v>
      </c>
      <c r="L21" s="44">
        <f t="shared" si="4"/>
        <v>301</v>
      </c>
      <c r="M21" s="28">
        <v>135</v>
      </c>
      <c r="N21" s="36">
        <v>166</v>
      </c>
      <c r="O21" s="89">
        <f t="shared" ref="O21:P34" si="6">J21-C21</f>
        <v>1</v>
      </c>
      <c r="P21" s="86">
        <f t="shared" si="6"/>
        <v>3</v>
      </c>
      <c r="Q21" s="101">
        <f t="shared" si="5"/>
        <v>834</v>
      </c>
    </row>
    <row r="22" spans="1:19" ht="24.95" customHeight="1">
      <c r="A22" s="61" t="s">
        <v>19</v>
      </c>
      <c r="B22" s="27">
        <f t="shared" si="0"/>
        <v>251</v>
      </c>
      <c r="C22" s="28">
        <v>107</v>
      </c>
      <c r="D22" s="28">
        <v>144</v>
      </c>
      <c r="E22" s="44">
        <f t="shared" si="1"/>
        <v>137</v>
      </c>
      <c r="F22" s="28">
        <v>61</v>
      </c>
      <c r="G22" s="36">
        <v>76</v>
      </c>
      <c r="H22" s="61" t="s">
        <v>19</v>
      </c>
      <c r="I22" s="27">
        <f t="shared" si="3"/>
        <v>250</v>
      </c>
      <c r="J22" s="28">
        <v>107</v>
      </c>
      <c r="K22" s="28">
        <v>143</v>
      </c>
      <c r="L22" s="44">
        <f t="shared" si="4"/>
        <v>138</v>
      </c>
      <c r="M22" s="28">
        <v>62</v>
      </c>
      <c r="N22" s="36">
        <v>76</v>
      </c>
      <c r="O22" s="89">
        <f t="shared" si="6"/>
        <v>0</v>
      </c>
      <c r="P22" s="86">
        <f t="shared" si="6"/>
        <v>-1</v>
      </c>
      <c r="Q22" s="101">
        <f t="shared" si="5"/>
        <v>388</v>
      </c>
    </row>
    <row r="23" spans="1:19" ht="24.95" customHeight="1">
      <c r="A23" s="61" t="s">
        <v>20</v>
      </c>
      <c r="B23" s="27">
        <f t="shared" si="0"/>
        <v>317</v>
      </c>
      <c r="C23" s="28">
        <v>178</v>
      </c>
      <c r="D23" s="28">
        <v>139</v>
      </c>
      <c r="E23" s="44">
        <f t="shared" si="1"/>
        <v>85</v>
      </c>
      <c r="F23" s="28">
        <v>35</v>
      </c>
      <c r="G23" s="36">
        <v>50</v>
      </c>
      <c r="H23" s="61" t="s">
        <v>20</v>
      </c>
      <c r="I23" s="27">
        <f t="shared" si="3"/>
        <v>321</v>
      </c>
      <c r="J23" s="28">
        <v>178</v>
      </c>
      <c r="K23" s="28">
        <v>143</v>
      </c>
      <c r="L23" s="44">
        <f t="shared" si="4"/>
        <v>88</v>
      </c>
      <c r="M23" s="28">
        <v>35</v>
      </c>
      <c r="N23" s="36">
        <v>53</v>
      </c>
      <c r="O23" s="89">
        <f t="shared" si="6"/>
        <v>0</v>
      </c>
      <c r="P23" s="86">
        <f t="shared" si="6"/>
        <v>4</v>
      </c>
      <c r="Q23" s="101">
        <f t="shared" si="5"/>
        <v>409</v>
      </c>
    </row>
    <row r="24" spans="1:19" ht="24.95" customHeight="1">
      <c r="A24" s="61" t="s">
        <v>21</v>
      </c>
      <c r="B24" s="27">
        <f t="shared" si="0"/>
        <v>351</v>
      </c>
      <c r="C24" s="28">
        <v>181</v>
      </c>
      <c r="D24" s="28">
        <v>170</v>
      </c>
      <c r="E24" s="44">
        <f t="shared" si="1"/>
        <v>112</v>
      </c>
      <c r="F24" s="28">
        <v>46</v>
      </c>
      <c r="G24" s="36">
        <v>66</v>
      </c>
      <c r="H24" s="61" t="s">
        <v>21</v>
      </c>
      <c r="I24" s="27">
        <f t="shared" si="3"/>
        <v>352</v>
      </c>
      <c r="J24" s="28">
        <v>182</v>
      </c>
      <c r="K24" s="28">
        <v>170</v>
      </c>
      <c r="L24" s="44">
        <f t="shared" si="4"/>
        <v>115</v>
      </c>
      <c r="M24" s="28">
        <v>47</v>
      </c>
      <c r="N24" s="36">
        <v>68</v>
      </c>
      <c r="O24" s="89">
        <f t="shared" si="6"/>
        <v>1</v>
      </c>
      <c r="P24" s="86">
        <f t="shared" si="6"/>
        <v>0</v>
      </c>
      <c r="Q24" s="101">
        <f t="shared" si="5"/>
        <v>467</v>
      </c>
    </row>
    <row r="25" spans="1:19" ht="24.95" customHeight="1">
      <c r="A25" s="61" t="s">
        <v>22</v>
      </c>
      <c r="B25" s="27">
        <f t="shared" si="0"/>
        <v>948</v>
      </c>
      <c r="C25" s="28">
        <v>588</v>
      </c>
      <c r="D25" s="28">
        <v>360</v>
      </c>
      <c r="E25" s="44">
        <f t="shared" si="1"/>
        <v>229</v>
      </c>
      <c r="F25" s="28">
        <v>104</v>
      </c>
      <c r="G25" s="36">
        <v>125</v>
      </c>
      <c r="H25" s="61" t="s">
        <v>22</v>
      </c>
      <c r="I25" s="27">
        <f>J25+K25</f>
        <v>957</v>
      </c>
      <c r="J25" s="28">
        <v>594</v>
      </c>
      <c r="K25" s="28">
        <v>363</v>
      </c>
      <c r="L25" s="44">
        <f t="shared" si="4"/>
        <v>225</v>
      </c>
      <c r="M25" s="28">
        <v>102</v>
      </c>
      <c r="N25" s="36">
        <v>123</v>
      </c>
      <c r="O25" s="89">
        <f t="shared" si="6"/>
        <v>6</v>
      </c>
      <c r="P25" s="86">
        <f t="shared" si="6"/>
        <v>3</v>
      </c>
      <c r="Q25" s="101">
        <f t="shared" si="5"/>
        <v>1182</v>
      </c>
    </row>
    <row r="26" spans="1:19" ht="24.95" customHeight="1">
      <c r="A26" s="61" t="s">
        <v>23</v>
      </c>
      <c r="B26" s="27">
        <f t="shared" si="0"/>
        <v>719</v>
      </c>
      <c r="C26" s="28">
        <v>369</v>
      </c>
      <c r="D26" s="28">
        <v>350</v>
      </c>
      <c r="E26" s="44">
        <f t="shared" si="1"/>
        <v>206</v>
      </c>
      <c r="F26" s="28">
        <v>94</v>
      </c>
      <c r="G26" s="36">
        <v>112</v>
      </c>
      <c r="H26" s="61" t="s">
        <v>23</v>
      </c>
      <c r="I26" s="27">
        <f t="shared" si="3"/>
        <v>713</v>
      </c>
      <c r="J26" s="28">
        <v>370</v>
      </c>
      <c r="K26" s="28">
        <v>343</v>
      </c>
      <c r="L26" s="44">
        <f t="shared" si="4"/>
        <v>206</v>
      </c>
      <c r="M26" s="28">
        <v>95</v>
      </c>
      <c r="N26" s="36">
        <v>111</v>
      </c>
      <c r="O26" s="89">
        <f t="shared" si="6"/>
        <v>1</v>
      </c>
      <c r="P26" s="86">
        <f t="shared" si="6"/>
        <v>-7</v>
      </c>
      <c r="Q26" s="101">
        <f t="shared" si="5"/>
        <v>919</v>
      </c>
    </row>
    <row r="27" spans="1:19" ht="24.95" customHeight="1">
      <c r="A27" s="61" t="s">
        <v>24</v>
      </c>
      <c r="B27" s="27">
        <f t="shared" si="0"/>
        <v>201</v>
      </c>
      <c r="C27" s="28">
        <v>74</v>
      </c>
      <c r="D27" s="28">
        <v>127</v>
      </c>
      <c r="E27" s="44">
        <f t="shared" si="1"/>
        <v>86</v>
      </c>
      <c r="F27" s="28">
        <v>34</v>
      </c>
      <c r="G27" s="36">
        <v>52</v>
      </c>
      <c r="H27" s="61" t="s">
        <v>24</v>
      </c>
      <c r="I27" s="27">
        <f t="shared" si="3"/>
        <v>203</v>
      </c>
      <c r="J27" s="28">
        <v>75</v>
      </c>
      <c r="K27" s="28">
        <v>128</v>
      </c>
      <c r="L27" s="44">
        <f t="shared" si="4"/>
        <v>89</v>
      </c>
      <c r="M27" s="28">
        <v>37</v>
      </c>
      <c r="N27" s="36">
        <v>52</v>
      </c>
      <c r="O27" s="89">
        <f t="shared" si="6"/>
        <v>1</v>
      </c>
      <c r="P27" s="86">
        <f t="shared" si="6"/>
        <v>1</v>
      </c>
      <c r="Q27" s="101">
        <f t="shared" si="5"/>
        <v>292</v>
      </c>
    </row>
    <row r="28" spans="1:19" ht="24.95" customHeight="1">
      <c r="A28" s="61" t="s">
        <v>25</v>
      </c>
      <c r="B28" s="27">
        <f t="shared" si="0"/>
        <v>283</v>
      </c>
      <c r="C28" s="28">
        <v>102</v>
      </c>
      <c r="D28" s="28">
        <v>181</v>
      </c>
      <c r="E28" s="44">
        <f t="shared" si="1"/>
        <v>99</v>
      </c>
      <c r="F28" s="28">
        <v>40</v>
      </c>
      <c r="G28" s="36">
        <v>59</v>
      </c>
      <c r="H28" s="61" t="s">
        <v>25</v>
      </c>
      <c r="I28" s="27">
        <f t="shared" si="3"/>
        <v>284</v>
      </c>
      <c r="J28" s="28">
        <v>104</v>
      </c>
      <c r="K28" s="28">
        <v>180</v>
      </c>
      <c r="L28" s="44">
        <f t="shared" si="4"/>
        <v>96</v>
      </c>
      <c r="M28" s="28">
        <v>40</v>
      </c>
      <c r="N28" s="36">
        <v>56</v>
      </c>
      <c r="O28" s="89">
        <f t="shared" si="6"/>
        <v>2</v>
      </c>
      <c r="P28" s="86">
        <f t="shared" si="6"/>
        <v>-1</v>
      </c>
      <c r="Q28" s="101">
        <f t="shared" si="5"/>
        <v>380</v>
      </c>
    </row>
    <row r="29" spans="1:19" ht="24.95" customHeight="1">
      <c r="A29" s="61" t="s">
        <v>67</v>
      </c>
      <c r="B29" s="27">
        <f t="shared" si="0"/>
        <v>157</v>
      </c>
      <c r="C29" s="28">
        <v>68</v>
      </c>
      <c r="D29" s="28">
        <v>89</v>
      </c>
      <c r="E29" s="44">
        <f t="shared" si="1"/>
        <v>105</v>
      </c>
      <c r="F29" s="28">
        <v>47</v>
      </c>
      <c r="G29" s="36">
        <v>58</v>
      </c>
      <c r="H29" s="61" t="s">
        <v>67</v>
      </c>
      <c r="I29" s="27">
        <f t="shared" si="3"/>
        <v>161</v>
      </c>
      <c r="J29" s="28">
        <v>71</v>
      </c>
      <c r="K29" s="28">
        <v>90</v>
      </c>
      <c r="L29" s="44">
        <f t="shared" si="4"/>
        <v>104</v>
      </c>
      <c r="M29" s="28">
        <v>46</v>
      </c>
      <c r="N29" s="36">
        <v>58</v>
      </c>
      <c r="O29" s="89">
        <f t="shared" si="6"/>
        <v>3</v>
      </c>
      <c r="P29" s="86">
        <f t="shared" si="6"/>
        <v>1</v>
      </c>
      <c r="Q29" s="101">
        <f t="shared" si="5"/>
        <v>265</v>
      </c>
    </row>
    <row r="30" spans="1:19" ht="27" customHeight="1">
      <c r="A30" s="62" t="s">
        <v>114</v>
      </c>
      <c r="B30" s="27">
        <f t="shared" si="0"/>
        <v>485</v>
      </c>
      <c r="C30" s="28">
        <v>229</v>
      </c>
      <c r="D30" s="28">
        <v>256</v>
      </c>
      <c r="E30" s="44">
        <f t="shared" si="1"/>
        <v>140</v>
      </c>
      <c r="F30" s="28">
        <v>52</v>
      </c>
      <c r="G30" s="36">
        <v>88</v>
      </c>
      <c r="H30" s="62" t="s">
        <v>114</v>
      </c>
      <c r="I30" s="27">
        <f t="shared" si="3"/>
        <v>490</v>
      </c>
      <c r="J30" s="28">
        <v>232</v>
      </c>
      <c r="K30" s="28">
        <v>258</v>
      </c>
      <c r="L30" s="44">
        <f t="shared" si="4"/>
        <v>141</v>
      </c>
      <c r="M30" s="28">
        <v>53</v>
      </c>
      <c r="N30" s="36">
        <v>88</v>
      </c>
      <c r="O30" s="89">
        <f t="shared" si="6"/>
        <v>3</v>
      </c>
      <c r="P30" s="86">
        <f t="shared" si="6"/>
        <v>2</v>
      </c>
      <c r="Q30" s="101">
        <f t="shared" si="5"/>
        <v>631</v>
      </c>
    </row>
    <row r="31" spans="1:19" ht="27" customHeight="1">
      <c r="A31" s="62" t="s">
        <v>115</v>
      </c>
      <c r="B31" s="27">
        <f t="shared" si="0"/>
        <v>739</v>
      </c>
      <c r="C31" s="28">
        <v>423</v>
      </c>
      <c r="D31" s="28">
        <v>316</v>
      </c>
      <c r="E31" s="44">
        <f t="shared" si="1"/>
        <v>141</v>
      </c>
      <c r="F31" s="28">
        <v>67</v>
      </c>
      <c r="G31" s="36">
        <v>74</v>
      </c>
      <c r="H31" s="62" t="s">
        <v>115</v>
      </c>
      <c r="I31" s="27">
        <f t="shared" si="3"/>
        <v>723</v>
      </c>
      <c r="J31" s="28">
        <v>416</v>
      </c>
      <c r="K31" s="28">
        <v>307</v>
      </c>
      <c r="L31" s="44">
        <f t="shared" si="4"/>
        <v>144</v>
      </c>
      <c r="M31" s="28">
        <v>67</v>
      </c>
      <c r="N31" s="36">
        <v>77</v>
      </c>
      <c r="O31" s="89">
        <f t="shared" si="6"/>
        <v>-7</v>
      </c>
      <c r="P31" s="86">
        <f t="shared" si="6"/>
        <v>-9</v>
      </c>
      <c r="Q31" s="101">
        <f t="shared" si="5"/>
        <v>867</v>
      </c>
    </row>
    <row r="32" spans="1:19" ht="27" customHeight="1">
      <c r="A32" s="62" t="s">
        <v>142</v>
      </c>
      <c r="B32" s="27">
        <f t="shared" si="0"/>
        <v>437</v>
      </c>
      <c r="C32" s="28">
        <v>126</v>
      </c>
      <c r="D32" s="28">
        <v>311</v>
      </c>
      <c r="E32" s="44">
        <f t="shared" si="1"/>
        <v>190</v>
      </c>
      <c r="F32" s="28">
        <v>74</v>
      </c>
      <c r="G32" s="36">
        <v>116</v>
      </c>
      <c r="H32" s="62" t="s">
        <v>142</v>
      </c>
      <c r="I32" s="27">
        <f t="shared" si="3"/>
        <v>430</v>
      </c>
      <c r="J32" s="28">
        <v>119</v>
      </c>
      <c r="K32" s="28">
        <v>311</v>
      </c>
      <c r="L32" s="44">
        <f t="shared" si="4"/>
        <v>192</v>
      </c>
      <c r="M32" s="28">
        <v>77</v>
      </c>
      <c r="N32" s="36">
        <v>115</v>
      </c>
      <c r="O32" s="89">
        <f t="shared" si="6"/>
        <v>-7</v>
      </c>
      <c r="P32" s="86">
        <f t="shared" si="6"/>
        <v>0</v>
      </c>
      <c r="Q32" s="101">
        <f t="shared" si="5"/>
        <v>622</v>
      </c>
    </row>
    <row r="33" spans="1:17" ht="27" customHeight="1">
      <c r="A33" s="62" t="s">
        <v>146</v>
      </c>
      <c r="B33" s="27">
        <f t="shared" si="0"/>
        <v>188</v>
      </c>
      <c r="C33" s="28">
        <v>65</v>
      </c>
      <c r="D33" s="28">
        <v>123</v>
      </c>
      <c r="E33" s="44">
        <f t="shared" si="1"/>
        <v>56</v>
      </c>
      <c r="F33" s="28">
        <v>25</v>
      </c>
      <c r="G33" s="36">
        <v>31</v>
      </c>
      <c r="H33" s="62" t="s">
        <v>146</v>
      </c>
      <c r="I33" s="27">
        <f t="shared" si="3"/>
        <v>185</v>
      </c>
      <c r="J33" s="28">
        <v>62</v>
      </c>
      <c r="K33" s="28">
        <v>123</v>
      </c>
      <c r="L33" s="44">
        <f t="shared" si="4"/>
        <v>56</v>
      </c>
      <c r="M33" s="28">
        <v>25</v>
      </c>
      <c r="N33" s="36">
        <v>31</v>
      </c>
      <c r="O33" s="89">
        <f t="shared" si="6"/>
        <v>-3</v>
      </c>
      <c r="P33" s="86">
        <f t="shared" si="6"/>
        <v>0</v>
      </c>
      <c r="Q33" s="101">
        <f t="shared" si="5"/>
        <v>241</v>
      </c>
    </row>
    <row r="34" spans="1:17" ht="27" customHeight="1" thickBot="1">
      <c r="A34" s="117" t="s">
        <v>206</v>
      </c>
      <c r="B34" s="64">
        <f t="shared" si="0"/>
        <v>166</v>
      </c>
      <c r="C34" s="38">
        <v>42</v>
      </c>
      <c r="D34" s="38">
        <v>124</v>
      </c>
      <c r="E34" s="103">
        <f t="shared" si="1"/>
        <v>82</v>
      </c>
      <c r="F34" s="114">
        <v>30</v>
      </c>
      <c r="G34" s="116">
        <v>52</v>
      </c>
      <c r="H34" s="117" t="s">
        <v>206</v>
      </c>
      <c r="I34" s="27">
        <f t="shared" si="3"/>
        <v>176</v>
      </c>
      <c r="J34" s="38">
        <v>43</v>
      </c>
      <c r="K34" s="38">
        <v>133</v>
      </c>
      <c r="L34" s="44">
        <f t="shared" si="4"/>
        <v>82</v>
      </c>
      <c r="M34" s="114">
        <v>30</v>
      </c>
      <c r="N34" s="116">
        <v>52</v>
      </c>
      <c r="O34" s="89">
        <f t="shared" si="6"/>
        <v>1</v>
      </c>
      <c r="P34" s="86">
        <f t="shared" si="6"/>
        <v>9</v>
      </c>
      <c r="Q34" s="101">
        <f t="shared" si="5"/>
        <v>258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r:id="rId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87B48-DEAF-4FA2-A23B-F823E511BDD8}">
  <dimension ref="A1:S35"/>
  <sheetViews>
    <sheetView topLeftCell="D1" workbookViewId="0">
      <selection activeCell="P14" sqref="P14"/>
    </sheetView>
  </sheetViews>
  <sheetFormatPr defaultRowHeight="16.5"/>
  <cols>
    <col min="10" max="10" width="9.5" bestFit="1" customWidth="1"/>
    <col min="11" max="12" width="9.375" bestFit="1" customWidth="1"/>
    <col min="13" max="13" width="9.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172" t="s">
        <v>233</v>
      </c>
      <c r="C3" s="201"/>
      <c r="D3" s="201"/>
      <c r="E3" s="201"/>
      <c r="F3" s="201"/>
      <c r="G3" s="202"/>
      <c r="H3" s="187" t="s">
        <v>27</v>
      </c>
      <c r="I3" s="191" t="s">
        <v>234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50" t="s">
        <v>0</v>
      </c>
      <c r="P4" s="7" t="s">
        <v>1</v>
      </c>
      <c r="Q4" s="99" t="s">
        <v>188</v>
      </c>
    </row>
    <row r="5" spans="1:19" ht="29.1" customHeight="1">
      <c r="A5" s="59" t="s">
        <v>26</v>
      </c>
      <c r="B5" s="27">
        <f t="shared" ref="B5:B34" si="0">SUM(C5:D5)</f>
        <v>54165</v>
      </c>
      <c r="C5" s="44">
        <f>SUM(C6:C34)</f>
        <v>39123</v>
      </c>
      <c r="D5" s="44">
        <f>SUM(D6:D34)</f>
        <v>15042</v>
      </c>
      <c r="E5" s="44">
        <f t="shared" ref="E5:E34" si="1">SUM(F5:G5)</f>
        <v>14293</v>
      </c>
      <c r="F5" s="44">
        <f>SUM(F6:F34)</f>
        <v>7307</v>
      </c>
      <c r="G5" s="45">
        <f>SUM(G6:G34)</f>
        <v>6986</v>
      </c>
      <c r="H5" s="59" t="s">
        <v>26</v>
      </c>
      <c r="I5" s="27">
        <f>J5+K5</f>
        <v>54584</v>
      </c>
      <c r="J5" s="44">
        <f>SUM(J6:J34)</f>
        <v>39381</v>
      </c>
      <c r="K5" s="44">
        <f>SUM(K6:K34)</f>
        <v>15203</v>
      </c>
      <c r="L5" s="44">
        <f>SUM(M5+N5)</f>
        <v>14236</v>
      </c>
      <c r="M5" s="44">
        <f>SUM(M6:M34)</f>
        <v>7277</v>
      </c>
      <c r="N5" s="45">
        <f>SUM(N6:N34)</f>
        <v>6959</v>
      </c>
      <c r="O5" s="33">
        <f t="shared" ref="O5:P20" si="2">J5-C5</f>
        <v>258</v>
      </c>
      <c r="P5" s="25">
        <f t="shared" si="2"/>
        <v>161</v>
      </c>
      <c r="Q5" s="100">
        <f>I5+L5</f>
        <v>68820</v>
      </c>
      <c r="R5" s="67"/>
      <c r="S5" s="67"/>
    </row>
    <row r="6" spans="1:19" ht="24.95" customHeight="1">
      <c r="A6" s="61" t="s">
        <v>3</v>
      </c>
      <c r="B6" s="27">
        <f t="shared" si="0"/>
        <v>3212</v>
      </c>
      <c r="C6" s="28">
        <v>1858</v>
      </c>
      <c r="D6" s="28">
        <v>1354</v>
      </c>
      <c r="E6" s="44">
        <f t="shared" si="1"/>
        <v>725</v>
      </c>
      <c r="F6" s="28">
        <v>315</v>
      </c>
      <c r="G6" s="36">
        <v>410</v>
      </c>
      <c r="H6" s="61" t="s">
        <v>3</v>
      </c>
      <c r="I6" s="27">
        <f t="shared" ref="I6:I34" si="3">J6+K6</f>
        <v>3224</v>
      </c>
      <c r="J6" s="28">
        <v>1861</v>
      </c>
      <c r="K6" s="28">
        <v>1363</v>
      </c>
      <c r="L6" s="44">
        <f>M6+N6</f>
        <v>723</v>
      </c>
      <c r="M6" s="28">
        <v>315</v>
      </c>
      <c r="N6" s="36">
        <v>408</v>
      </c>
      <c r="O6" s="89">
        <f t="shared" si="2"/>
        <v>3</v>
      </c>
      <c r="P6" s="86">
        <f t="shared" si="2"/>
        <v>9</v>
      </c>
      <c r="Q6" s="101">
        <f>I6+L6</f>
        <v>3947</v>
      </c>
    </row>
    <row r="7" spans="1:19" ht="24.95" customHeight="1">
      <c r="A7" s="61" t="s">
        <v>4</v>
      </c>
      <c r="B7" s="27">
        <f t="shared" si="0"/>
        <v>3528</v>
      </c>
      <c r="C7" s="28">
        <v>2727</v>
      </c>
      <c r="D7" s="28">
        <v>801</v>
      </c>
      <c r="E7" s="44">
        <f t="shared" si="1"/>
        <v>1277</v>
      </c>
      <c r="F7" s="28">
        <v>679</v>
      </c>
      <c r="G7" s="36">
        <v>598</v>
      </c>
      <c r="H7" s="61" t="s">
        <v>4</v>
      </c>
      <c r="I7" s="27">
        <f t="shared" si="3"/>
        <v>3546</v>
      </c>
      <c r="J7" s="28">
        <v>2742</v>
      </c>
      <c r="K7" s="28">
        <v>804</v>
      </c>
      <c r="L7" s="44">
        <f t="shared" ref="L7:L34" si="4">M7+N7</f>
        <v>1266</v>
      </c>
      <c r="M7" s="28">
        <v>671</v>
      </c>
      <c r="N7" s="36">
        <v>595</v>
      </c>
      <c r="O7" s="89">
        <f t="shared" si="2"/>
        <v>15</v>
      </c>
      <c r="P7" s="86">
        <f t="shared" si="2"/>
        <v>3</v>
      </c>
      <c r="Q7" s="101">
        <f t="shared" ref="Q7:Q34" si="5">I7+L7</f>
        <v>4812</v>
      </c>
    </row>
    <row r="8" spans="1:19" ht="24.95" customHeight="1">
      <c r="A8" s="61" t="s">
        <v>5</v>
      </c>
      <c r="B8" s="27">
        <f t="shared" si="0"/>
        <v>10794</v>
      </c>
      <c r="C8" s="28">
        <v>6963</v>
      </c>
      <c r="D8" s="28">
        <v>3831</v>
      </c>
      <c r="E8" s="44">
        <f t="shared" si="1"/>
        <v>5588</v>
      </c>
      <c r="F8" s="28">
        <v>2835</v>
      </c>
      <c r="G8" s="36">
        <v>2753</v>
      </c>
      <c r="H8" s="61" t="s">
        <v>5</v>
      </c>
      <c r="I8" s="27">
        <f t="shared" si="3"/>
        <v>10901</v>
      </c>
      <c r="J8" s="28">
        <v>7029</v>
      </c>
      <c r="K8" s="28">
        <v>3872</v>
      </c>
      <c r="L8" s="44">
        <f t="shared" si="4"/>
        <v>5588</v>
      </c>
      <c r="M8" s="28">
        <v>2833</v>
      </c>
      <c r="N8" s="36">
        <v>2755</v>
      </c>
      <c r="O8" s="89">
        <f t="shared" si="2"/>
        <v>66</v>
      </c>
      <c r="P8" s="86">
        <f t="shared" si="2"/>
        <v>41</v>
      </c>
      <c r="Q8" s="101">
        <f t="shared" si="5"/>
        <v>16489</v>
      </c>
    </row>
    <row r="9" spans="1:19" ht="24.95" customHeight="1">
      <c r="A9" s="61" t="s">
        <v>61</v>
      </c>
      <c r="B9" s="27">
        <f t="shared" si="0"/>
        <v>4957</v>
      </c>
      <c r="C9" s="28">
        <v>3381</v>
      </c>
      <c r="D9" s="28">
        <v>1576</v>
      </c>
      <c r="E9" s="44">
        <f t="shared" si="1"/>
        <v>1912</v>
      </c>
      <c r="F9" s="28">
        <v>966</v>
      </c>
      <c r="G9" s="36">
        <v>946</v>
      </c>
      <c r="H9" s="61" t="s">
        <v>61</v>
      </c>
      <c r="I9" s="27">
        <f t="shared" si="3"/>
        <v>4989</v>
      </c>
      <c r="J9" s="28">
        <v>3405</v>
      </c>
      <c r="K9" s="28">
        <v>1584</v>
      </c>
      <c r="L9" s="44">
        <f t="shared" si="4"/>
        <v>1902</v>
      </c>
      <c r="M9" s="28">
        <v>964</v>
      </c>
      <c r="N9" s="36">
        <v>938</v>
      </c>
      <c r="O9" s="89">
        <f t="shared" si="2"/>
        <v>24</v>
      </c>
      <c r="P9" s="86">
        <f t="shared" si="2"/>
        <v>8</v>
      </c>
      <c r="Q9" s="101">
        <f t="shared" si="5"/>
        <v>6891</v>
      </c>
    </row>
    <row r="10" spans="1:19" ht="24.95" customHeight="1">
      <c r="A10" s="61" t="s">
        <v>6</v>
      </c>
      <c r="B10" s="27">
        <f t="shared" si="0"/>
        <v>166</v>
      </c>
      <c r="C10" s="28">
        <v>105</v>
      </c>
      <c r="D10" s="28">
        <v>61</v>
      </c>
      <c r="E10" s="44">
        <f t="shared" si="1"/>
        <v>56</v>
      </c>
      <c r="F10" s="28">
        <v>29</v>
      </c>
      <c r="G10" s="36">
        <v>27</v>
      </c>
      <c r="H10" s="61" t="s">
        <v>6</v>
      </c>
      <c r="I10" s="27">
        <f t="shared" si="3"/>
        <v>164</v>
      </c>
      <c r="J10" s="28">
        <v>104</v>
      </c>
      <c r="K10" s="28">
        <v>60</v>
      </c>
      <c r="L10" s="44">
        <f t="shared" si="4"/>
        <v>57</v>
      </c>
      <c r="M10" s="28">
        <v>30</v>
      </c>
      <c r="N10" s="36">
        <v>27</v>
      </c>
      <c r="O10" s="89">
        <f t="shared" si="2"/>
        <v>-1</v>
      </c>
      <c r="P10" s="86">
        <f t="shared" si="2"/>
        <v>-1</v>
      </c>
      <c r="Q10" s="101">
        <f t="shared" si="5"/>
        <v>221</v>
      </c>
    </row>
    <row r="11" spans="1:19" ht="24.95" customHeight="1">
      <c r="A11" s="61" t="s">
        <v>7</v>
      </c>
      <c r="B11" s="27">
        <f t="shared" si="0"/>
        <v>857</v>
      </c>
      <c r="C11" s="28">
        <v>629</v>
      </c>
      <c r="D11" s="28">
        <v>228</v>
      </c>
      <c r="E11" s="44">
        <f t="shared" si="1"/>
        <v>98</v>
      </c>
      <c r="F11" s="28">
        <v>44</v>
      </c>
      <c r="G11" s="36">
        <v>54</v>
      </c>
      <c r="H11" s="61" t="s">
        <v>7</v>
      </c>
      <c r="I11" s="27">
        <f t="shared" si="3"/>
        <v>875</v>
      </c>
      <c r="J11" s="28">
        <v>641</v>
      </c>
      <c r="K11" s="28">
        <v>234</v>
      </c>
      <c r="L11" s="44">
        <f t="shared" si="4"/>
        <v>95</v>
      </c>
      <c r="M11" s="28">
        <v>44</v>
      </c>
      <c r="N11" s="36">
        <v>51</v>
      </c>
      <c r="O11" s="89">
        <f t="shared" si="2"/>
        <v>12</v>
      </c>
      <c r="P11" s="86">
        <f t="shared" si="2"/>
        <v>6</v>
      </c>
      <c r="Q11" s="101">
        <f t="shared" si="5"/>
        <v>970</v>
      </c>
    </row>
    <row r="12" spans="1:19" ht="24.95" customHeight="1">
      <c r="A12" s="61" t="s">
        <v>8</v>
      </c>
      <c r="B12" s="27">
        <f t="shared" si="0"/>
        <v>3211</v>
      </c>
      <c r="C12" s="28">
        <v>2907</v>
      </c>
      <c r="D12" s="28">
        <v>304</v>
      </c>
      <c r="E12" s="44">
        <f t="shared" si="1"/>
        <v>266</v>
      </c>
      <c r="F12" s="28">
        <v>171</v>
      </c>
      <c r="G12" s="36">
        <v>95</v>
      </c>
      <c r="H12" s="61" t="s">
        <v>8</v>
      </c>
      <c r="I12" s="27">
        <f t="shared" si="3"/>
        <v>3228</v>
      </c>
      <c r="J12" s="28">
        <v>2919</v>
      </c>
      <c r="K12" s="28">
        <v>309</v>
      </c>
      <c r="L12" s="44">
        <f t="shared" si="4"/>
        <v>263</v>
      </c>
      <c r="M12" s="28">
        <v>167</v>
      </c>
      <c r="N12" s="36">
        <v>96</v>
      </c>
      <c r="O12" s="89">
        <f t="shared" si="2"/>
        <v>12</v>
      </c>
      <c r="P12" s="86">
        <f t="shared" si="2"/>
        <v>5</v>
      </c>
      <c r="Q12" s="101">
        <f t="shared" si="5"/>
        <v>3491</v>
      </c>
    </row>
    <row r="13" spans="1:19" ht="24.95" customHeight="1">
      <c r="A13" s="61" t="s">
        <v>9</v>
      </c>
      <c r="B13" s="27">
        <f t="shared" si="0"/>
        <v>1872</v>
      </c>
      <c r="C13" s="28">
        <v>1507</v>
      </c>
      <c r="D13" s="28">
        <v>365</v>
      </c>
      <c r="E13" s="44">
        <f t="shared" si="1"/>
        <v>354</v>
      </c>
      <c r="F13" s="28">
        <v>205</v>
      </c>
      <c r="G13" s="36">
        <v>149</v>
      </c>
      <c r="H13" s="61" t="s">
        <v>9</v>
      </c>
      <c r="I13" s="27">
        <f t="shared" si="3"/>
        <v>1865</v>
      </c>
      <c r="J13" s="28">
        <v>1508</v>
      </c>
      <c r="K13" s="28">
        <v>357</v>
      </c>
      <c r="L13" s="44">
        <f t="shared" si="4"/>
        <v>350</v>
      </c>
      <c r="M13" s="28">
        <v>202</v>
      </c>
      <c r="N13" s="36">
        <v>148</v>
      </c>
      <c r="O13" s="89">
        <f t="shared" si="2"/>
        <v>1</v>
      </c>
      <c r="P13" s="86">
        <f t="shared" si="2"/>
        <v>-8</v>
      </c>
      <c r="Q13" s="101">
        <f t="shared" si="5"/>
        <v>2215</v>
      </c>
    </row>
    <row r="14" spans="1:19" ht="24.95" customHeight="1">
      <c r="A14" s="61" t="s">
        <v>10</v>
      </c>
      <c r="B14" s="27">
        <f t="shared" si="0"/>
        <v>1770</v>
      </c>
      <c r="C14" s="28">
        <v>1521</v>
      </c>
      <c r="D14" s="28">
        <v>249</v>
      </c>
      <c r="E14" s="44">
        <f t="shared" si="1"/>
        <v>121</v>
      </c>
      <c r="F14" s="28">
        <v>78</v>
      </c>
      <c r="G14" s="36">
        <v>43</v>
      </c>
      <c r="H14" s="61" t="s">
        <v>10</v>
      </c>
      <c r="I14" s="27">
        <f t="shared" si="3"/>
        <v>1783</v>
      </c>
      <c r="J14" s="28">
        <v>1534</v>
      </c>
      <c r="K14" s="28">
        <v>249</v>
      </c>
      <c r="L14" s="44">
        <f t="shared" si="4"/>
        <v>118</v>
      </c>
      <c r="M14" s="28">
        <v>77</v>
      </c>
      <c r="N14" s="36">
        <v>41</v>
      </c>
      <c r="O14" s="89">
        <f t="shared" si="2"/>
        <v>13</v>
      </c>
      <c r="P14" s="86">
        <f t="shared" si="2"/>
        <v>0</v>
      </c>
      <c r="Q14" s="101">
        <f t="shared" si="5"/>
        <v>1901</v>
      </c>
    </row>
    <row r="15" spans="1:19" ht="24.95" customHeight="1">
      <c r="A15" s="61" t="s">
        <v>11</v>
      </c>
      <c r="B15" s="27">
        <f t="shared" si="0"/>
        <v>5376</v>
      </c>
      <c r="C15" s="28">
        <v>4481</v>
      </c>
      <c r="D15" s="28">
        <v>895</v>
      </c>
      <c r="E15" s="44">
        <f t="shared" si="1"/>
        <v>383</v>
      </c>
      <c r="F15" s="28">
        <v>237</v>
      </c>
      <c r="G15" s="36">
        <v>146</v>
      </c>
      <c r="H15" s="61" t="s">
        <v>11</v>
      </c>
      <c r="I15" s="27">
        <f t="shared" si="3"/>
        <v>5410</v>
      </c>
      <c r="J15" s="28">
        <v>4491</v>
      </c>
      <c r="K15" s="28">
        <v>919</v>
      </c>
      <c r="L15" s="44">
        <f t="shared" si="4"/>
        <v>377</v>
      </c>
      <c r="M15" s="28">
        <v>232</v>
      </c>
      <c r="N15" s="36">
        <v>145</v>
      </c>
      <c r="O15" s="89">
        <f t="shared" si="2"/>
        <v>10</v>
      </c>
      <c r="P15" s="86">
        <f t="shared" si="2"/>
        <v>24</v>
      </c>
      <c r="Q15" s="101">
        <f t="shared" si="5"/>
        <v>5787</v>
      </c>
    </row>
    <row r="16" spans="1:19" ht="24.95" customHeight="1">
      <c r="A16" s="61" t="s">
        <v>12</v>
      </c>
      <c r="B16" s="27">
        <f t="shared" si="0"/>
        <v>5324</v>
      </c>
      <c r="C16" s="28">
        <v>4606</v>
      </c>
      <c r="D16" s="28">
        <v>718</v>
      </c>
      <c r="E16" s="44">
        <f t="shared" si="1"/>
        <v>606</v>
      </c>
      <c r="F16" s="28">
        <v>371</v>
      </c>
      <c r="G16" s="36">
        <v>235</v>
      </c>
      <c r="H16" s="61" t="s">
        <v>12</v>
      </c>
      <c r="I16" s="27">
        <f t="shared" si="3"/>
        <v>5369</v>
      </c>
      <c r="J16" s="28">
        <v>4641</v>
      </c>
      <c r="K16" s="28">
        <v>728</v>
      </c>
      <c r="L16" s="44">
        <f t="shared" si="4"/>
        <v>611</v>
      </c>
      <c r="M16" s="28">
        <v>373</v>
      </c>
      <c r="N16" s="36">
        <v>238</v>
      </c>
      <c r="O16" s="89">
        <f t="shared" si="2"/>
        <v>35</v>
      </c>
      <c r="P16" s="86">
        <f t="shared" si="2"/>
        <v>10</v>
      </c>
      <c r="Q16" s="101">
        <f t="shared" si="5"/>
        <v>5980</v>
      </c>
    </row>
    <row r="17" spans="1:19" ht="24.95" customHeight="1">
      <c r="A17" s="61" t="s">
        <v>13</v>
      </c>
      <c r="B17" s="27">
        <f t="shared" si="0"/>
        <v>2759</v>
      </c>
      <c r="C17" s="28">
        <v>2447</v>
      </c>
      <c r="D17" s="28">
        <v>312</v>
      </c>
      <c r="E17" s="44">
        <f t="shared" si="1"/>
        <v>120</v>
      </c>
      <c r="F17" s="28">
        <v>89</v>
      </c>
      <c r="G17" s="36">
        <v>31</v>
      </c>
      <c r="H17" s="61" t="s">
        <v>13</v>
      </c>
      <c r="I17" s="27">
        <f t="shared" si="3"/>
        <v>2787</v>
      </c>
      <c r="J17" s="28">
        <v>2469</v>
      </c>
      <c r="K17" s="28">
        <v>318</v>
      </c>
      <c r="L17" s="44">
        <f t="shared" si="4"/>
        <v>120</v>
      </c>
      <c r="M17" s="28">
        <v>89</v>
      </c>
      <c r="N17" s="36">
        <v>31</v>
      </c>
      <c r="O17" s="89">
        <f t="shared" si="2"/>
        <v>22</v>
      </c>
      <c r="P17" s="86">
        <f t="shared" si="2"/>
        <v>6</v>
      </c>
      <c r="Q17" s="101">
        <f t="shared" si="5"/>
        <v>2907</v>
      </c>
    </row>
    <row r="18" spans="1:19" ht="24.95" customHeight="1">
      <c r="A18" s="61" t="s">
        <v>116</v>
      </c>
      <c r="B18" s="27">
        <f t="shared" si="0"/>
        <v>187</v>
      </c>
      <c r="C18" s="28">
        <v>69</v>
      </c>
      <c r="D18" s="28">
        <v>118</v>
      </c>
      <c r="E18" s="44">
        <f t="shared" si="1"/>
        <v>80</v>
      </c>
      <c r="F18" s="28">
        <v>36</v>
      </c>
      <c r="G18" s="36">
        <v>44</v>
      </c>
      <c r="H18" s="61" t="s">
        <v>116</v>
      </c>
      <c r="I18" s="27">
        <f t="shared" si="3"/>
        <v>186</v>
      </c>
      <c r="J18" s="28">
        <v>68</v>
      </c>
      <c r="K18" s="28">
        <v>118</v>
      </c>
      <c r="L18" s="44">
        <f t="shared" si="4"/>
        <v>81</v>
      </c>
      <c r="M18" s="28">
        <v>35</v>
      </c>
      <c r="N18" s="36">
        <v>46</v>
      </c>
      <c r="O18" s="89">
        <f t="shared" si="2"/>
        <v>-1</v>
      </c>
      <c r="P18" s="86">
        <f t="shared" si="2"/>
        <v>0</v>
      </c>
      <c r="Q18" s="101">
        <f t="shared" si="5"/>
        <v>267</v>
      </c>
      <c r="R18" s="132"/>
      <c r="S18" s="133"/>
    </row>
    <row r="19" spans="1:19" ht="24.95" customHeight="1">
      <c r="A19" s="61" t="s">
        <v>14</v>
      </c>
      <c r="B19" s="27">
        <f t="shared" si="0"/>
        <v>3089</v>
      </c>
      <c r="C19" s="28">
        <v>2481</v>
      </c>
      <c r="D19" s="28">
        <v>608</v>
      </c>
      <c r="E19" s="44">
        <f t="shared" si="1"/>
        <v>123</v>
      </c>
      <c r="F19" s="28">
        <v>79</v>
      </c>
      <c r="G19" s="36">
        <v>44</v>
      </c>
      <c r="H19" s="61" t="s">
        <v>14</v>
      </c>
      <c r="I19" s="27">
        <f t="shared" si="3"/>
        <v>3123</v>
      </c>
      <c r="J19" s="28">
        <v>2512</v>
      </c>
      <c r="K19" s="28">
        <v>611</v>
      </c>
      <c r="L19" s="44">
        <f t="shared" si="4"/>
        <v>123</v>
      </c>
      <c r="M19" s="28">
        <v>79</v>
      </c>
      <c r="N19" s="36">
        <v>44</v>
      </c>
      <c r="O19" s="89">
        <f t="shared" si="2"/>
        <v>31</v>
      </c>
      <c r="P19" s="86">
        <f t="shared" si="2"/>
        <v>3</v>
      </c>
      <c r="Q19" s="101">
        <f t="shared" si="5"/>
        <v>3246</v>
      </c>
      <c r="R19" s="134"/>
      <c r="S19" s="135"/>
    </row>
    <row r="20" spans="1:19" ht="24.95" customHeight="1">
      <c r="A20" s="61" t="s">
        <v>17</v>
      </c>
      <c r="B20" s="27">
        <f t="shared" si="0"/>
        <v>1285</v>
      </c>
      <c r="C20" s="28">
        <v>657</v>
      </c>
      <c r="D20" s="28">
        <v>628</v>
      </c>
      <c r="E20" s="44">
        <f t="shared" si="1"/>
        <v>607</v>
      </c>
      <c r="F20" s="28">
        <v>322</v>
      </c>
      <c r="G20" s="36">
        <v>285</v>
      </c>
      <c r="H20" s="61" t="s">
        <v>17</v>
      </c>
      <c r="I20" s="27">
        <f t="shared" si="3"/>
        <v>1309</v>
      </c>
      <c r="J20" s="28">
        <v>659</v>
      </c>
      <c r="K20" s="28">
        <v>650</v>
      </c>
      <c r="L20" s="44">
        <f t="shared" si="4"/>
        <v>605</v>
      </c>
      <c r="M20" s="28">
        <v>325</v>
      </c>
      <c r="N20" s="36">
        <v>280</v>
      </c>
      <c r="O20" s="89">
        <f t="shared" si="2"/>
        <v>2</v>
      </c>
      <c r="P20" s="86">
        <f t="shared" si="2"/>
        <v>22</v>
      </c>
      <c r="Q20" s="101">
        <f t="shared" si="5"/>
        <v>1914</v>
      </c>
      <c r="R20" s="136"/>
      <c r="S20" s="137"/>
    </row>
    <row r="21" spans="1:19" ht="24.95" customHeight="1">
      <c r="A21" s="61" t="s">
        <v>18</v>
      </c>
      <c r="B21" s="27">
        <f t="shared" si="0"/>
        <v>533</v>
      </c>
      <c r="C21" s="28">
        <v>231</v>
      </c>
      <c r="D21" s="28">
        <v>302</v>
      </c>
      <c r="E21" s="44">
        <f t="shared" si="1"/>
        <v>301</v>
      </c>
      <c r="F21" s="28">
        <v>135</v>
      </c>
      <c r="G21" s="36">
        <v>166</v>
      </c>
      <c r="H21" s="61" t="s">
        <v>18</v>
      </c>
      <c r="I21" s="27">
        <f t="shared" si="3"/>
        <v>527</v>
      </c>
      <c r="J21" s="28">
        <v>227</v>
      </c>
      <c r="K21" s="28">
        <v>300</v>
      </c>
      <c r="L21" s="44">
        <f t="shared" si="4"/>
        <v>303</v>
      </c>
      <c r="M21" s="28">
        <v>136</v>
      </c>
      <c r="N21" s="36">
        <v>167</v>
      </c>
      <c r="O21" s="89">
        <f t="shared" ref="O21:P34" si="6">J21-C21</f>
        <v>-4</v>
      </c>
      <c r="P21" s="86">
        <f t="shared" si="6"/>
        <v>-2</v>
      </c>
      <c r="Q21" s="101">
        <f t="shared" si="5"/>
        <v>830</v>
      </c>
    </row>
    <row r="22" spans="1:19" ht="24.95" customHeight="1">
      <c r="A22" s="61" t="s">
        <v>19</v>
      </c>
      <c r="B22" s="27">
        <f t="shared" si="0"/>
        <v>250</v>
      </c>
      <c r="C22" s="28">
        <v>107</v>
      </c>
      <c r="D22" s="28">
        <v>143</v>
      </c>
      <c r="E22" s="44">
        <f t="shared" si="1"/>
        <v>138</v>
      </c>
      <c r="F22" s="28">
        <v>62</v>
      </c>
      <c r="G22" s="36">
        <v>76</v>
      </c>
      <c r="H22" s="61" t="s">
        <v>19</v>
      </c>
      <c r="I22" s="27">
        <f t="shared" si="3"/>
        <v>255</v>
      </c>
      <c r="J22" s="28">
        <v>109</v>
      </c>
      <c r="K22" s="28">
        <v>146</v>
      </c>
      <c r="L22" s="44">
        <f t="shared" si="4"/>
        <v>140</v>
      </c>
      <c r="M22" s="28">
        <v>62</v>
      </c>
      <c r="N22" s="36">
        <v>78</v>
      </c>
      <c r="O22" s="89">
        <f t="shared" si="6"/>
        <v>2</v>
      </c>
      <c r="P22" s="86">
        <f t="shared" si="6"/>
        <v>3</v>
      </c>
      <c r="Q22" s="101">
        <f t="shared" si="5"/>
        <v>395</v>
      </c>
    </row>
    <row r="23" spans="1:19" ht="24.95" customHeight="1">
      <c r="A23" s="61" t="s">
        <v>20</v>
      </c>
      <c r="B23" s="27">
        <f t="shared" si="0"/>
        <v>321</v>
      </c>
      <c r="C23" s="28">
        <v>178</v>
      </c>
      <c r="D23" s="28">
        <v>143</v>
      </c>
      <c r="E23" s="44">
        <f t="shared" si="1"/>
        <v>88</v>
      </c>
      <c r="F23" s="28">
        <v>35</v>
      </c>
      <c r="G23" s="36">
        <v>53</v>
      </c>
      <c r="H23" s="61" t="s">
        <v>20</v>
      </c>
      <c r="I23" s="27">
        <f t="shared" si="3"/>
        <v>324</v>
      </c>
      <c r="J23" s="28">
        <v>182</v>
      </c>
      <c r="K23" s="28">
        <v>142</v>
      </c>
      <c r="L23" s="44">
        <f t="shared" si="4"/>
        <v>87</v>
      </c>
      <c r="M23" s="28">
        <v>35</v>
      </c>
      <c r="N23" s="36">
        <v>52</v>
      </c>
      <c r="O23" s="89">
        <f t="shared" si="6"/>
        <v>4</v>
      </c>
      <c r="P23" s="86">
        <f t="shared" si="6"/>
        <v>-1</v>
      </c>
      <c r="Q23" s="101">
        <f t="shared" si="5"/>
        <v>411</v>
      </c>
    </row>
    <row r="24" spans="1:19" ht="24.95" customHeight="1">
      <c r="A24" s="61" t="s">
        <v>21</v>
      </c>
      <c r="B24" s="27">
        <f t="shared" si="0"/>
        <v>352</v>
      </c>
      <c r="C24" s="28">
        <v>182</v>
      </c>
      <c r="D24" s="28">
        <v>170</v>
      </c>
      <c r="E24" s="44">
        <f t="shared" si="1"/>
        <v>115</v>
      </c>
      <c r="F24" s="28">
        <v>47</v>
      </c>
      <c r="G24" s="36">
        <v>68</v>
      </c>
      <c r="H24" s="61" t="s">
        <v>21</v>
      </c>
      <c r="I24" s="27">
        <f t="shared" si="3"/>
        <v>350</v>
      </c>
      <c r="J24" s="28">
        <v>183</v>
      </c>
      <c r="K24" s="28">
        <v>167</v>
      </c>
      <c r="L24" s="44">
        <f t="shared" si="4"/>
        <v>115</v>
      </c>
      <c r="M24" s="28">
        <v>46</v>
      </c>
      <c r="N24" s="36">
        <v>69</v>
      </c>
      <c r="O24" s="89">
        <f t="shared" si="6"/>
        <v>1</v>
      </c>
      <c r="P24" s="86">
        <f t="shared" si="6"/>
        <v>-3</v>
      </c>
      <c r="Q24" s="101">
        <f t="shared" si="5"/>
        <v>465</v>
      </c>
    </row>
    <row r="25" spans="1:19" ht="24.95" customHeight="1">
      <c r="A25" s="61" t="s">
        <v>22</v>
      </c>
      <c r="B25" s="27">
        <f t="shared" si="0"/>
        <v>957</v>
      </c>
      <c r="C25" s="28">
        <v>594</v>
      </c>
      <c r="D25" s="28">
        <v>363</v>
      </c>
      <c r="E25" s="44">
        <f t="shared" si="1"/>
        <v>225</v>
      </c>
      <c r="F25" s="28">
        <v>102</v>
      </c>
      <c r="G25" s="36">
        <v>123</v>
      </c>
      <c r="H25" s="61" t="s">
        <v>22</v>
      </c>
      <c r="I25" s="27">
        <f>J25+K25</f>
        <v>974</v>
      </c>
      <c r="J25" s="28">
        <v>602</v>
      </c>
      <c r="K25" s="28">
        <v>372</v>
      </c>
      <c r="L25" s="44">
        <f t="shared" si="4"/>
        <v>222</v>
      </c>
      <c r="M25" s="28">
        <v>100</v>
      </c>
      <c r="N25" s="36">
        <v>122</v>
      </c>
      <c r="O25" s="89">
        <f t="shared" si="6"/>
        <v>8</v>
      </c>
      <c r="P25" s="86">
        <f t="shared" si="6"/>
        <v>9</v>
      </c>
      <c r="Q25" s="101">
        <f t="shared" si="5"/>
        <v>1196</v>
      </c>
    </row>
    <row r="26" spans="1:19" ht="24.95" customHeight="1">
      <c r="A26" s="61" t="s">
        <v>23</v>
      </c>
      <c r="B26" s="27">
        <f t="shared" si="0"/>
        <v>713</v>
      </c>
      <c r="C26" s="28">
        <v>370</v>
      </c>
      <c r="D26" s="28">
        <v>343</v>
      </c>
      <c r="E26" s="44">
        <f t="shared" si="1"/>
        <v>206</v>
      </c>
      <c r="F26" s="28">
        <v>95</v>
      </c>
      <c r="G26" s="36">
        <v>111</v>
      </c>
      <c r="H26" s="61" t="s">
        <v>23</v>
      </c>
      <c r="I26" s="27">
        <f t="shared" si="3"/>
        <v>716</v>
      </c>
      <c r="J26" s="28">
        <v>368</v>
      </c>
      <c r="K26" s="28">
        <v>348</v>
      </c>
      <c r="L26" s="44">
        <f t="shared" si="4"/>
        <v>202</v>
      </c>
      <c r="M26" s="28">
        <v>95</v>
      </c>
      <c r="N26" s="36">
        <v>107</v>
      </c>
      <c r="O26" s="89">
        <f t="shared" si="6"/>
        <v>-2</v>
      </c>
      <c r="P26" s="86">
        <f t="shared" si="6"/>
        <v>5</v>
      </c>
      <c r="Q26" s="101">
        <f t="shared" si="5"/>
        <v>918</v>
      </c>
    </row>
    <row r="27" spans="1:19" ht="24.95" customHeight="1">
      <c r="A27" s="61" t="s">
        <v>24</v>
      </c>
      <c r="B27" s="27">
        <f t="shared" si="0"/>
        <v>203</v>
      </c>
      <c r="C27" s="28">
        <v>75</v>
      </c>
      <c r="D27" s="28">
        <v>128</v>
      </c>
      <c r="E27" s="44">
        <f t="shared" si="1"/>
        <v>89</v>
      </c>
      <c r="F27" s="28">
        <v>37</v>
      </c>
      <c r="G27" s="36">
        <v>52</v>
      </c>
      <c r="H27" s="61" t="s">
        <v>24</v>
      </c>
      <c r="I27" s="27">
        <f t="shared" si="3"/>
        <v>203</v>
      </c>
      <c r="J27" s="28">
        <v>72</v>
      </c>
      <c r="K27" s="28">
        <v>131</v>
      </c>
      <c r="L27" s="44">
        <f t="shared" si="4"/>
        <v>88</v>
      </c>
      <c r="M27" s="28">
        <v>36</v>
      </c>
      <c r="N27" s="36">
        <v>52</v>
      </c>
      <c r="O27" s="89">
        <f t="shared" si="6"/>
        <v>-3</v>
      </c>
      <c r="P27" s="86">
        <f t="shared" si="6"/>
        <v>3</v>
      </c>
      <c r="Q27" s="101">
        <f t="shared" si="5"/>
        <v>291</v>
      </c>
    </row>
    <row r="28" spans="1:19" ht="24.95" customHeight="1">
      <c r="A28" s="61" t="s">
        <v>25</v>
      </c>
      <c r="B28" s="27">
        <f t="shared" si="0"/>
        <v>284</v>
      </c>
      <c r="C28" s="28">
        <v>104</v>
      </c>
      <c r="D28" s="28">
        <v>180</v>
      </c>
      <c r="E28" s="44">
        <f t="shared" si="1"/>
        <v>96</v>
      </c>
      <c r="F28" s="28">
        <v>40</v>
      </c>
      <c r="G28" s="36">
        <v>56</v>
      </c>
      <c r="H28" s="61" t="s">
        <v>25</v>
      </c>
      <c r="I28" s="27">
        <f t="shared" si="3"/>
        <v>288</v>
      </c>
      <c r="J28" s="28">
        <v>107</v>
      </c>
      <c r="K28" s="28">
        <v>181</v>
      </c>
      <c r="L28" s="44">
        <f t="shared" si="4"/>
        <v>95</v>
      </c>
      <c r="M28" s="28">
        <v>39</v>
      </c>
      <c r="N28" s="36">
        <v>56</v>
      </c>
      <c r="O28" s="89">
        <f t="shared" si="6"/>
        <v>3</v>
      </c>
      <c r="P28" s="86">
        <f t="shared" si="6"/>
        <v>1</v>
      </c>
      <c r="Q28" s="101">
        <f t="shared" si="5"/>
        <v>383</v>
      </c>
    </row>
    <row r="29" spans="1:19" ht="24.95" customHeight="1">
      <c r="A29" s="61" t="s">
        <v>67</v>
      </c>
      <c r="B29" s="27">
        <f t="shared" si="0"/>
        <v>161</v>
      </c>
      <c r="C29" s="28">
        <v>71</v>
      </c>
      <c r="D29" s="28">
        <v>90</v>
      </c>
      <c r="E29" s="44">
        <f t="shared" si="1"/>
        <v>104</v>
      </c>
      <c r="F29" s="28">
        <v>46</v>
      </c>
      <c r="G29" s="36">
        <v>58</v>
      </c>
      <c r="H29" s="61" t="s">
        <v>67</v>
      </c>
      <c r="I29" s="27">
        <f t="shared" si="3"/>
        <v>168</v>
      </c>
      <c r="J29" s="28">
        <v>72</v>
      </c>
      <c r="K29" s="28">
        <v>96</v>
      </c>
      <c r="L29" s="44">
        <f t="shared" si="4"/>
        <v>102</v>
      </c>
      <c r="M29" s="28">
        <v>45</v>
      </c>
      <c r="N29" s="36">
        <v>57</v>
      </c>
      <c r="O29" s="89">
        <f t="shared" si="6"/>
        <v>1</v>
      </c>
      <c r="P29" s="86">
        <f t="shared" si="6"/>
        <v>6</v>
      </c>
      <c r="Q29" s="101">
        <f t="shared" si="5"/>
        <v>270</v>
      </c>
    </row>
    <row r="30" spans="1:19" ht="27" customHeight="1">
      <c r="A30" s="62" t="s">
        <v>114</v>
      </c>
      <c r="B30" s="27">
        <f t="shared" si="0"/>
        <v>490</v>
      </c>
      <c r="C30" s="28">
        <v>232</v>
      </c>
      <c r="D30" s="28">
        <v>258</v>
      </c>
      <c r="E30" s="44">
        <f t="shared" si="1"/>
        <v>141</v>
      </c>
      <c r="F30" s="28">
        <v>53</v>
      </c>
      <c r="G30" s="36">
        <v>88</v>
      </c>
      <c r="H30" s="62" t="s">
        <v>114</v>
      </c>
      <c r="I30" s="27">
        <f t="shared" si="3"/>
        <v>499</v>
      </c>
      <c r="J30" s="28">
        <v>236</v>
      </c>
      <c r="K30" s="28">
        <v>263</v>
      </c>
      <c r="L30" s="44">
        <f t="shared" si="4"/>
        <v>137</v>
      </c>
      <c r="M30" s="28">
        <v>51</v>
      </c>
      <c r="N30" s="36">
        <v>86</v>
      </c>
      <c r="O30" s="89">
        <f t="shared" si="6"/>
        <v>4</v>
      </c>
      <c r="P30" s="86">
        <f t="shared" si="6"/>
        <v>5</v>
      </c>
      <c r="Q30" s="101">
        <f t="shared" si="5"/>
        <v>636</v>
      </c>
    </row>
    <row r="31" spans="1:19" ht="27" customHeight="1">
      <c r="A31" s="62" t="s">
        <v>115</v>
      </c>
      <c r="B31" s="27">
        <f t="shared" si="0"/>
        <v>723</v>
      </c>
      <c r="C31" s="28">
        <v>416</v>
      </c>
      <c r="D31" s="28">
        <v>307</v>
      </c>
      <c r="E31" s="44">
        <f t="shared" si="1"/>
        <v>144</v>
      </c>
      <c r="F31" s="28">
        <v>67</v>
      </c>
      <c r="G31" s="36">
        <v>77</v>
      </c>
      <c r="H31" s="62" t="s">
        <v>115</v>
      </c>
      <c r="I31" s="27">
        <f t="shared" si="3"/>
        <v>725</v>
      </c>
      <c r="J31" s="28">
        <v>415</v>
      </c>
      <c r="K31" s="28">
        <v>310</v>
      </c>
      <c r="L31" s="44">
        <f t="shared" si="4"/>
        <v>138</v>
      </c>
      <c r="M31" s="28">
        <v>63</v>
      </c>
      <c r="N31" s="36">
        <v>75</v>
      </c>
      <c r="O31" s="89">
        <f t="shared" si="6"/>
        <v>-1</v>
      </c>
      <c r="P31" s="86">
        <f t="shared" si="6"/>
        <v>3</v>
      </c>
      <c r="Q31" s="101">
        <f t="shared" si="5"/>
        <v>863</v>
      </c>
    </row>
    <row r="32" spans="1:19" ht="27" customHeight="1">
      <c r="A32" s="62" t="s">
        <v>142</v>
      </c>
      <c r="B32" s="27">
        <f t="shared" si="0"/>
        <v>430</v>
      </c>
      <c r="C32" s="28">
        <v>119</v>
      </c>
      <c r="D32" s="28">
        <v>311</v>
      </c>
      <c r="E32" s="44">
        <f t="shared" si="1"/>
        <v>192</v>
      </c>
      <c r="F32" s="28">
        <v>77</v>
      </c>
      <c r="G32" s="36">
        <v>115</v>
      </c>
      <c r="H32" s="62" t="s">
        <v>142</v>
      </c>
      <c r="I32" s="27">
        <f t="shared" si="3"/>
        <v>428</v>
      </c>
      <c r="J32" s="28">
        <v>117</v>
      </c>
      <c r="K32" s="28">
        <v>311</v>
      </c>
      <c r="L32" s="44">
        <f t="shared" si="4"/>
        <v>186</v>
      </c>
      <c r="M32" s="28">
        <v>76</v>
      </c>
      <c r="N32" s="36">
        <v>110</v>
      </c>
      <c r="O32" s="89">
        <f t="shared" si="6"/>
        <v>-2</v>
      </c>
      <c r="P32" s="86">
        <f t="shared" si="6"/>
        <v>0</v>
      </c>
      <c r="Q32" s="101">
        <f t="shared" si="5"/>
        <v>614</v>
      </c>
    </row>
    <row r="33" spans="1:17" ht="27" customHeight="1">
      <c r="A33" s="62" t="s">
        <v>146</v>
      </c>
      <c r="B33" s="27">
        <f t="shared" si="0"/>
        <v>185</v>
      </c>
      <c r="C33" s="28">
        <v>62</v>
      </c>
      <c r="D33" s="28">
        <v>123</v>
      </c>
      <c r="E33" s="44">
        <f t="shared" si="1"/>
        <v>56</v>
      </c>
      <c r="F33" s="28">
        <v>25</v>
      </c>
      <c r="G33" s="36">
        <v>31</v>
      </c>
      <c r="H33" s="62" t="s">
        <v>146</v>
      </c>
      <c r="I33" s="27">
        <f t="shared" si="3"/>
        <v>190</v>
      </c>
      <c r="J33" s="28">
        <v>64</v>
      </c>
      <c r="K33" s="28">
        <v>126</v>
      </c>
      <c r="L33" s="44">
        <f t="shared" si="4"/>
        <v>57</v>
      </c>
      <c r="M33" s="28">
        <v>25</v>
      </c>
      <c r="N33" s="36">
        <v>32</v>
      </c>
      <c r="O33" s="89">
        <f t="shared" si="6"/>
        <v>2</v>
      </c>
      <c r="P33" s="86">
        <f t="shared" si="6"/>
        <v>3</v>
      </c>
      <c r="Q33" s="101">
        <f t="shared" si="5"/>
        <v>247</v>
      </c>
    </row>
    <row r="34" spans="1:17" ht="27" customHeight="1" thickBot="1">
      <c r="A34" s="117" t="s">
        <v>206</v>
      </c>
      <c r="B34" s="64">
        <f t="shared" si="0"/>
        <v>176</v>
      </c>
      <c r="C34" s="38">
        <v>43</v>
      </c>
      <c r="D34" s="38">
        <v>133</v>
      </c>
      <c r="E34" s="103">
        <f t="shared" si="1"/>
        <v>82</v>
      </c>
      <c r="F34" s="114">
        <v>30</v>
      </c>
      <c r="G34" s="116">
        <v>52</v>
      </c>
      <c r="H34" s="117" t="s">
        <v>206</v>
      </c>
      <c r="I34" s="27">
        <f t="shared" si="3"/>
        <v>178</v>
      </c>
      <c r="J34" s="38">
        <v>44</v>
      </c>
      <c r="K34" s="38">
        <v>134</v>
      </c>
      <c r="L34" s="44">
        <f t="shared" si="4"/>
        <v>85</v>
      </c>
      <c r="M34" s="114">
        <v>32</v>
      </c>
      <c r="N34" s="116">
        <v>53</v>
      </c>
      <c r="O34" s="89">
        <f t="shared" si="6"/>
        <v>1</v>
      </c>
      <c r="P34" s="86">
        <f t="shared" si="6"/>
        <v>1</v>
      </c>
      <c r="Q34" s="101">
        <f t="shared" si="5"/>
        <v>263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r:id="rId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236E2-7CF2-4D67-9779-CA285A33E812}">
  <dimension ref="A1:S35"/>
  <sheetViews>
    <sheetView workbookViewId="0">
      <selection activeCell="N14" sqref="N14"/>
    </sheetView>
  </sheetViews>
  <sheetFormatPr defaultRowHeight="16.5"/>
  <cols>
    <col min="10" max="10" width="9.5" bestFit="1" customWidth="1"/>
    <col min="11" max="12" width="9.375" bestFit="1" customWidth="1"/>
    <col min="13" max="13" width="9.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172" t="s">
        <v>234</v>
      </c>
      <c r="C3" s="201"/>
      <c r="D3" s="201"/>
      <c r="E3" s="201"/>
      <c r="F3" s="201"/>
      <c r="G3" s="202"/>
      <c r="H3" s="187" t="s">
        <v>27</v>
      </c>
      <c r="I3" s="191" t="s">
        <v>235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51" t="s">
        <v>0</v>
      </c>
      <c r="P4" s="7" t="s">
        <v>1</v>
      </c>
      <c r="Q4" s="99" t="s">
        <v>188</v>
      </c>
    </row>
    <row r="5" spans="1:19" ht="29.1" customHeight="1">
      <c r="A5" s="59" t="s">
        <v>26</v>
      </c>
      <c r="B5" s="27">
        <f t="shared" ref="B5:B34" si="0">SUM(C5:D5)</f>
        <v>54584</v>
      </c>
      <c r="C5" s="44">
        <f>SUM(C6:C34)</f>
        <v>39381</v>
      </c>
      <c r="D5" s="44">
        <f>SUM(D6:D34)</f>
        <v>15203</v>
      </c>
      <c r="E5" s="44">
        <f t="shared" ref="E5:E34" si="1">SUM(F5:G5)</f>
        <v>14236</v>
      </c>
      <c r="F5" s="44">
        <f>SUM(F6:F34)</f>
        <v>7277</v>
      </c>
      <c r="G5" s="45">
        <f>SUM(G6:G34)</f>
        <v>6959</v>
      </c>
      <c r="H5" s="59" t="s">
        <v>26</v>
      </c>
      <c r="I5" s="27">
        <f>J5+K5</f>
        <v>54858</v>
      </c>
      <c r="J5" s="44">
        <f>SUM(J6:J34)</f>
        <v>39578</v>
      </c>
      <c r="K5" s="44">
        <f>SUM(K6:K34)</f>
        <v>15280</v>
      </c>
      <c r="L5" s="44">
        <f>SUM(M5+N5)</f>
        <v>14190</v>
      </c>
      <c r="M5" s="44">
        <f>SUM(M6:M34)</f>
        <v>7243</v>
      </c>
      <c r="N5" s="45">
        <f>SUM(N6:N34)</f>
        <v>6947</v>
      </c>
      <c r="O5" s="33">
        <f t="shared" ref="O5:P20" si="2">J5-C5</f>
        <v>197</v>
      </c>
      <c r="P5" s="25">
        <f t="shared" si="2"/>
        <v>77</v>
      </c>
      <c r="Q5" s="100">
        <f>I5+L5</f>
        <v>69048</v>
      </c>
      <c r="R5" s="67"/>
      <c r="S5" s="67"/>
    </row>
    <row r="6" spans="1:19" ht="24.95" customHeight="1">
      <c r="A6" s="61" t="s">
        <v>3</v>
      </c>
      <c r="B6" s="27">
        <f t="shared" si="0"/>
        <v>3224</v>
      </c>
      <c r="C6" s="28">
        <v>1861</v>
      </c>
      <c r="D6" s="28">
        <v>1363</v>
      </c>
      <c r="E6" s="44">
        <f t="shared" si="1"/>
        <v>723</v>
      </c>
      <c r="F6" s="28">
        <v>315</v>
      </c>
      <c r="G6" s="36">
        <v>408</v>
      </c>
      <c r="H6" s="61" t="s">
        <v>3</v>
      </c>
      <c r="I6" s="27">
        <f t="shared" ref="I6:I34" si="3">J6+K6</f>
        <v>3208</v>
      </c>
      <c r="J6" s="28">
        <v>1857</v>
      </c>
      <c r="K6" s="28">
        <v>1351</v>
      </c>
      <c r="L6" s="44">
        <f>M6+N6</f>
        <v>724</v>
      </c>
      <c r="M6" s="28">
        <v>313</v>
      </c>
      <c r="N6" s="36">
        <v>411</v>
      </c>
      <c r="O6" s="89">
        <f t="shared" si="2"/>
        <v>-4</v>
      </c>
      <c r="P6" s="86">
        <f t="shared" si="2"/>
        <v>-12</v>
      </c>
      <c r="Q6" s="101">
        <f>I6+L6</f>
        <v>3932</v>
      </c>
    </row>
    <row r="7" spans="1:19" ht="24.95" customHeight="1">
      <c r="A7" s="61" t="s">
        <v>4</v>
      </c>
      <c r="B7" s="27">
        <f t="shared" si="0"/>
        <v>3546</v>
      </c>
      <c r="C7" s="28">
        <v>2742</v>
      </c>
      <c r="D7" s="28">
        <v>804</v>
      </c>
      <c r="E7" s="44">
        <f t="shared" si="1"/>
        <v>1266</v>
      </c>
      <c r="F7" s="28">
        <v>671</v>
      </c>
      <c r="G7" s="36">
        <v>595</v>
      </c>
      <c r="H7" s="61" t="s">
        <v>4</v>
      </c>
      <c r="I7" s="27">
        <f t="shared" si="3"/>
        <v>3572</v>
      </c>
      <c r="J7" s="28">
        <v>2757</v>
      </c>
      <c r="K7" s="28">
        <v>815</v>
      </c>
      <c r="L7" s="44">
        <f t="shared" ref="L7:L34" si="4">M7+N7</f>
        <v>1263</v>
      </c>
      <c r="M7" s="28">
        <v>667</v>
      </c>
      <c r="N7" s="36">
        <v>596</v>
      </c>
      <c r="O7" s="89">
        <f t="shared" si="2"/>
        <v>15</v>
      </c>
      <c r="P7" s="86">
        <f t="shared" si="2"/>
        <v>11</v>
      </c>
      <c r="Q7" s="101">
        <f t="shared" ref="Q7:Q34" si="5">I7+L7</f>
        <v>4835</v>
      </c>
    </row>
    <row r="8" spans="1:19" ht="24.95" customHeight="1">
      <c r="A8" s="61" t="s">
        <v>5</v>
      </c>
      <c r="B8" s="27">
        <f t="shared" si="0"/>
        <v>10901</v>
      </c>
      <c r="C8" s="28">
        <v>7029</v>
      </c>
      <c r="D8" s="28">
        <v>3872</v>
      </c>
      <c r="E8" s="44">
        <f t="shared" si="1"/>
        <v>5588</v>
      </c>
      <c r="F8" s="28">
        <v>2833</v>
      </c>
      <c r="G8" s="36">
        <v>2755</v>
      </c>
      <c r="H8" s="61" t="s">
        <v>5</v>
      </c>
      <c r="I8" s="27">
        <f t="shared" si="3"/>
        <v>11009</v>
      </c>
      <c r="J8" s="28">
        <v>7076</v>
      </c>
      <c r="K8" s="28">
        <v>3933</v>
      </c>
      <c r="L8" s="44">
        <f t="shared" si="4"/>
        <v>5568</v>
      </c>
      <c r="M8" s="28">
        <v>2813</v>
      </c>
      <c r="N8" s="36">
        <v>2755</v>
      </c>
      <c r="O8" s="89">
        <f t="shared" si="2"/>
        <v>47</v>
      </c>
      <c r="P8" s="86">
        <f t="shared" si="2"/>
        <v>61</v>
      </c>
      <c r="Q8" s="101">
        <f t="shared" si="5"/>
        <v>16577</v>
      </c>
    </row>
    <row r="9" spans="1:19" ht="24.95" customHeight="1">
      <c r="A9" s="61" t="s">
        <v>61</v>
      </c>
      <c r="B9" s="27">
        <f t="shared" si="0"/>
        <v>4989</v>
      </c>
      <c r="C9" s="28">
        <v>3405</v>
      </c>
      <c r="D9" s="28">
        <v>1584</v>
      </c>
      <c r="E9" s="44">
        <f t="shared" si="1"/>
        <v>1902</v>
      </c>
      <c r="F9" s="28">
        <v>964</v>
      </c>
      <c r="G9" s="36">
        <v>938</v>
      </c>
      <c r="H9" s="61" t="s">
        <v>61</v>
      </c>
      <c r="I9" s="27">
        <f t="shared" si="3"/>
        <v>5001</v>
      </c>
      <c r="J9" s="28">
        <v>3413</v>
      </c>
      <c r="K9" s="28">
        <v>1588</v>
      </c>
      <c r="L9" s="44">
        <f t="shared" si="4"/>
        <v>1902</v>
      </c>
      <c r="M9" s="28">
        <v>972</v>
      </c>
      <c r="N9" s="36">
        <v>930</v>
      </c>
      <c r="O9" s="89">
        <f t="shared" si="2"/>
        <v>8</v>
      </c>
      <c r="P9" s="86">
        <f t="shared" si="2"/>
        <v>4</v>
      </c>
      <c r="Q9" s="101">
        <f t="shared" si="5"/>
        <v>6903</v>
      </c>
    </row>
    <row r="10" spans="1:19" ht="24.95" customHeight="1">
      <c r="A10" s="61" t="s">
        <v>6</v>
      </c>
      <c r="B10" s="27">
        <f t="shared" si="0"/>
        <v>164</v>
      </c>
      <c r="C10" s="28">
        <v>104</v>
      </c>
      <c r="D10" s="28">
        <v>60</v>
      </c>
      <c r="E10" s="44">
        <f t="shared" si="1"/>
        <v>57</v>
      </c>
      <c r="F10" s="28">
        <v>30</v>
      </c>
      <c r="G10" s="36">
        <v>27</v>
      </c>
      <c r="H10" s="61" t="s">
        <v>6</v>
      </c>
      <c r="I10" s="27">
        <f t="shared" si="3"/>
        <v>162</v>
      </c>
      <c r="J10" s="28">
        <v>102</v>
      </c>
      <c r="K10" s="28">
        <v>60</v>
      </c>
      <c r="L10" s="44">
        <f t="shared" si="4"/>
        <v>57</v>
      </c>
      <c r="M10" s="28">
        <v>31</v>
      </c>
      <c r="N10" s="36">
        <v>26</v>
      </c>
      <c r="O10" s="89">
        <f t="shared" si="2"/>
        <v>-2</v>
      </c>
      <c r="P10" s="86">
        <f t="shared" si="2"/>
        <v>0</v>
      </c>
      <c r="Q10" s="101">
        <f t="shared" si="5"/>
        <v>219</v>
      </c>
    </row>
    <row r="11" spans="1:19" ht="24.95" customHeight="1">
      <c r="A11" s="61" t="s">
        <v>7</v>
      </c>
      <c r="B11" s="27">
        <f t="shared" si="0"/>
        <v>875</v>
      </c>
      <c r="C11" s="28">
        <v>641</v>
      </c>
      <c r="D11" s="28">
        <v>234</v>
      </c>
      <c r="E11" s="44">
        <f t="shared" si="1"/>
        <v>95</v>
      </c>
      <c r="F11" s="28">
        <v>44</v>
      </c>
      <c r="G11" s="36">
        <v>51</v>
      </c>
      <c r="H11" s="61" t="s">
        <v>7</v>
      </c>
      <c r="I11" s="27">
        <f t="shared" si="3"/>
        <v>881</v>
      </c>
      <c r="J11" s="28">
        <v>647</v>
      </c>
      <c r="K11" s="28">
        <v>234</v>
      </c>
      <c r="L11" s="44">
        <f t="shared" si="4"/>
        <v>100</v>
      </c>
      <c r="M11" s="28">
        <v>46</v>
      </c>
      <c r="N11" s="36">
        <v>54</v>
      </c>
      <c r="O11" s="89">
        <f t="shared" si="2"/>
        <v>6</v>
      </c>
      <c r="P11" s="86">
        <f t="shared" si="2"/>
        <v>0</v>
      </c>
      <c r="Q11" s="101">
        <f t="shared" si="5"/>
        <v>981</v>
      </c>
    </row>
    <row r="12" spans="1:19" ht="24.95" customHeight="1">
      <c r="A12" s="61" t="s">
        <v>8</v>
      </c>
      <c r="B12" s="27">
        <f t="shared" si="0"/>
        <v>3228</v>
      </c>
      <c r="C12" s="28">
        <v>2919</v>
      </c>
      <c r="D12" s="28">
        <v>309</v>
      </c>
      <c r="E12" s="44">
        <f t="shared" si="1"/>
        <v>263</v>
      </c>
      <c r="F12" s="28">
        <v>167</v>
      </c>
      <c r="G12" s="36">
        <v>96</v>
      </c>
      <c r="H12" s="61" t="s">
        <v>8</v>
      </c>
      <c r="I12" s="27">
        <f t="shared" si="3"/>
        <v>3260</v>
      </c>
      <c r="J12" s="28">
        <v>2953</v>
      </c>
      <c r="K12" s="28">
        <v>307</v>
      </c>
      <c r="L12" s="44">
        <f t="shared" si="4"/>
        <v>269</v>
      </c>
      <c r="M12" s="28">
        <v>172</v>
      </c>
      <c r="N12" s="36">
        <v>97</v>
      </c>
      <c r="O12" s="89">
        <f t="shared" si="2"/>
        <v>34</v>
      </c>
      <c r="P12" s="86">
        <f t="shared" si="2"/>
        <v>-2</v>
      </c>
      <c r="Q12" s="101">
        <f t="shared" si="5"/>
        <v>3529</v>
      </c>
    </row>
    <row r="13" spans="1:19" ht="24.95" customHeight="1">
      <c r="A13" s="61" t="s">
        <v>9</v>
      </c>
      <c r="B13" s="27">
        <f t="shared" si="0"/>
        <v>1865</v>
      </c>
      <c r="C13" s="28">
        <v>1508</v>
      </c>
      <c r="D13" s="28">
        <v>357</v>
      </c>
      <c r="E13" s="44">
        <f t="shared" si="1"/>
        <v>350</v>
      </c>
      <c r="F13" s="28">
        <v>202</v>
      </c>
      <c r="G13" s="36">
        <v>148</v>
      </c>
      <c r="H13" s="61" t="s">
        <v>9</v>
      </c>
      <c r="I13" s="27">
        <f t="shared" si="3"/>
        <v>1864</v>
      </c>
      <c r="J13" s="28">
        <v>1510</v>
      </c>
      <c r="K13" s="28">
        <v>354</v>
      </c>
      <c r="L13" s="44">
        <f t="shared" si="4"/>
        <v>349</v>
      </c>
      <c r="M13" s="28">
        <v>200</v>
      </c>
      <c r="N13" s="36">
        <v>149</v>
      </c>
      <c r="O13" s="89">
        <f t="shared" si="2"/>
        <v>2</v>
      </c>
      <c r="P13" s="86">
        <f t="shared" si="2"/>
        <v>-3</v>
      </c>
      <c r="Q13" s="101">
        <f t="shared" si="5"/>
        <v>2213</v>
      </c>
    </row>
    <row r="14" spans="1:19" ht="24.95" customHeight="1">
      <c r="A14" s="61" t="s">
        <v>10</v>
      </c>
      <c r="B14" s="27">
        <f t="shared" si="0"/>
        <v>1783</v>
      </c>
      <c r="C14" s="28">
        <v>1534</v>
      </c>
      <c r="D14" s="28">
        <v>249</v>
      </c>
      <c r="E14" s="44">
        <f t="shared" si="1"/>
        <v>118</v>
      </c>
      <c r="F14" s="28">
        <v>77</v>
      </c>
      <c r="G14" s="36">
        <v>41</v>
      </c>
      <c r="H14" s="61" t="s">
        <v>10</v>
      </c>
      <c r="I14" s="27">
        <f t="shared" si="3"/>
        <v>1794</v>
      </c>
      <c r="J14" s="28">
        <v>1543</v>
      </c>
      <c r="K14" s="28">
        <v>251</v>
      </c>
      <c r="L14" s="44">
        <f t="shared" si="4"/>
        <v>116</v>
      </c>
      <c r="M14" s="28">
        <v>75</v>
      </c>
      <c r="N14" s="36">
        <v>41</v>
      </c>
      <c r="O14" s="89">
        <f t="shared" si="2"/>
        <v>9</v>
      </c>
      <c r="P14" s="86">
        <f t="shared" si="2"/>
        <v>2</v>
      </c>
      <c r="Q14" s="101">
        <f t="shared" si="5"/>
        <v>1910</v>
      </c>
    </row>
    <row r="15" spans="1:19" ht="24.95" customHeight="1">
      <c r="A15" s="61" t="s">
        <v>11</v>
      </c>
      <c r="B15" s="27">
        <f t="shared" si="0"/>
        <v>5410</v>
      </c>
      <c r="C15" s="28">
        <v>4491</v>
      </c>
      <c r="D15" s="28">
        <v>919</v>
      </c>
      <c r="E15" s="44">
        <f t="shared" si="1"/>
        <v>377</v>
      </c>
      <c r="F15" s="28">
        <v>232</v>
      </c>
      <c r="G15" s="36">
        <v>145</v>
      </c>
      <c r="H15" s="61" t="s">
        <v>11</v>
      </c>
      <c r="I15" s="27">
        <f t="shared" si="3"/>
        <v>5420</v>
      </c>
      <c r="J15" s="28">
        <v>4506</v>
      </c>
      <c r="K15" s="28">
        <v>914</v>
      </c>
      <c r="L15" s="44">
        <f t="shared" si="4"/>
        <v>367</v>
      </c>
      <c r="M15" s="28">
        <v>228</v>
      </c>
      <c r="N15" s="36">
        <v>139</v>
      </c>
      <c r="O15" s="89">
        <f t="shared" si="2"/>
        <v>15</v>
      </c>
      <c r="P15" s="86">
        <f t="shared" si="2"/>
        <v>-5</v>
      </c>
      <c r="Q15" s="101">
        <f t="shared" si="5"/>
        <v>5787</v>
      </c>
    </row>
    <row r="16" spans="1:19" ht="24.95" customHeight="1">
      <c r="A16" s="61" t="s">
        <v>12</v>
      </c>
      <c r="B16" s="27">
        <f t="shared" si="0"/>
        <v>5369</v>
      </c>
      <c r="C16" s="28">
        <v>4641</v>
      </c>
      <c r="D16" s="28">
        <v>728</v>
      </c>
      <c r="E16" s="44">
        <f t="shared" si="1"/>
        <v>611</v>
      </c>
      <c r="F16" s="28">
        <v>373</v>
      </c>
      <c r="G16" s="36">
        <v>238</v>
      </c>
      <c r="H16" s="61" t="s">
        <v>12</v>
      </c>
      <c r="I16" s="27">
        <f t="shared" si="3"/>
        <v>5416</v>
      </c>
      <c r="J16" s="28">
        <v>4683</v>
      </c>
      <c r="K16" s="28">
        <v>733</v>
      </c>
      <c r="L16" s="44">
        <f t="shared" si="4"/>
        <v>604</v>
      </c>
      <c r="M16" s="28">
        <v>368</v>
      </c>
      <c r="N16" s="36">
        <v>236</v>
      </c>
      <c r="O16" s="89">
        <f t="shared" si="2"/>
        <v>42</v>
      </c>
      <c r="P16" s="86">
        <f t="shared" si="2"/>
        <v>5</v>
      </c>
      <c r="Q16" s="101">
        <f t="shared" si="5"/>
        <v>6020</v>
      </c>
    </row>
    <row r="17" spans="1:19" ht="24.95" customHeight="1">
      <c r="A17" s="61" t="s">
        <v>13</v>
      </c>
      <c r="B17" s="27">
        <f t="shared" si="0"/>
        <v>2787</v>
      </c>
      <c r="C17" s="28">
        <v>2469</v>
      </c>
      <c r="D17" s="28">
        <v>318</v>
      </c>
      <c r="E17" s="44">
        <f t="shared" si="1"/>
        <v>120</v>
      </c>
      <c r="F17" s="28">
        <v>89</v>
      </c>
      <c r="G17" s="36">
        <v>31</v>
      </c>
      <c r="H17" s="61" t="s">
        <v>13</v>
      </c>
      <c r="I17" s="27">
        <f t="shared" si="3"/>
        <v>2790</v>
      </c>
      <c r="J17" s="28">
        <v>2476</v>
      </c>
      <c r="K17" s="28">
        <v>314</v>
      </c>
      <c r="L17" s="44">
        <f t="shared" si="4"/>
        <v>115</v>
      </c>
      <c r="M17" s="28">
        <v>86</v>
      </c>
      <c r="N17" s="36">
        <v>29</v>
      </c>
      <c r="O17" s="89">
        <f t="shared" si="2"/>
        <v>7</v>
      </c>
      <c r="P17" s="86">
        <f t="shared" si="2"/>
        <v>-4</v>
      </c>
      <c r="Q17" s="101">
        <f t="shared" si="5"/>
        <v>2905</v>
      </c>
    </row>
    <row r="18" spans="1:19" ht="24.95" customHeight="1">
      <c r="A18" s="61" t="s">
        <v>116</v>
      </c>
      <c r="B18" s="27">
        <f t="shared" si="0"/>
        <v>186</v>
      </c>
      <c r="C18" s="28">
        <v>68</v>
      </c>
      <c r="D18" s="28">
        <v>118</v>
      </c>
      <c r="E18" s="44">
        <f t="shared" si="1"/>
        <v>81</v>
      </c>
      <c r="F18" s="28">
        <v>35</v>
      </c>
      <c r="G18" s="36">
        <v>46</v>
      </c>
      <c r="H18" s="61" t="s">
        <v>116</v>
      </c>
      <c r="I18" s="27">
        <f t="shared" si="3"/>
        <v>190</v>
      </c>
      <c r="J18" s="28">
        <v>70</v>
      </c>
      <c r="K18" s="28">
        <v>120</v>
      </c>
      <c r="L18" s="44">
        <f t="shared" si="4"/>
        <v>80</v>
      </c>
      <c r="M18" s="28">
        <v>35</v>
      </c>
      <c r="N18" s="36">
        <v>45</v>
      </c>
      <c r="O18" s="89">
        <f t="shared" si="2"/>
        <v>2</v>
      </c>
      <c r="P18" s="86">
        <f t="shared" si="2"/>
        <v>2</v>
      </c>
      <c r="Q18" s="101">
        <f t="shared" si="5"/>
        <v>270</v>
      </c>
      <c r="R18" s="132"/>
      <c r="S18" s="133"/>
    </row>
    <row r="19" spans="1:19" ht="24.95" customHeight="1">
      <c r="A19" s="61" t="s">
        <v>14</v>
      </c>
      <c r="B19" s="27">
        <f t="shared" si="0"/>
        <v>3123</v>
      </c>
      <c r="C19" s="28">
        <v>2512</v>
      </c>
      <c r="D19" s="28">
        <v>611</v>
      </c>
      <c r="E19" s="44">
        <f t="shared" si="1"/>
        <v>123</v>
      </c>
      <c r="F19" s="28">
        <v>79</v>
      </c>
      <c r="G19" s="36">
        <v>44</v>
      </c>
      <c r="H19" s="61" t="s">
        <v>14</v>
      </c>
      <c r="I19" s="27">
        <f t="shared" si="3"/>
        <v>3141</v>
      </c>
      <c r="J19" s="28">
        <v>2525</v>
      </c>
      <c r="K19" s="28">
        <v>616</v>
      </c>
      <c r="L19" s="44">
        <f t="shared" si="4"/>
        <v>121</v>
      </c>
      <c r="M19" s="28">
        <v>78</v>
      </c>
      <c r="N19" s="36">
        <v>43</v>
      </c>
      <c r="O19" s="89">
        <f t="shared" si="2"/>
        <v>13</v>
      </c>
      <c r="P19" s="86">
        <f t="shared" si="2"/>
        <v>5</v>
      </c>
      <c r="Q19" s="101">
        <f t="shared" si="5"/>
        <v>3262</v>
      </c>
      <c r="R19" s="134"/>
      <c r="S19" s="135"/>
    </row>
    <row r="20" spans="1:19" ht="24.95" customHeight="1">
      <c r="A20" s="61" t="s">
        <v>17</v>
      </c>
      <c r="B20" s="27">
        <f t="shared" si="0"/>
        <v>1309</v>
      </c>
      <c r="C20" s="28">
        <v>659</v>
      </c>
      <c r="D20" s="28">
        <v>650</v>
      </c>
      <c r="E20" s="44">
        <f t="shared" si="1"/>
        <v>605</v>
      </c>
      <c r="F20" s="28">
        <v>325</v>
      </c>
      <c r="G20" s="36">
        <v>280</v>
      </c>
      <c r="H20" s="61" t="s">
        <v>17</v>
      </c>
      <c r="I20" s="27">
        <f t="shared" si="3"/>
        <v>1322</v>
      </c>
      <c r="J20" s="28">
        <v>671</v>
      </c>
      <c r="K20" s="28">
        <v>651</v>
      </c>
      <c r="L20" s="44">
        <f t="shared" si="4"/>
        <v>608</v>
      </c>
      <c r="M20" s="28">
        <v>323</v>
      </c>
      <c r="N20" s="36">
        <v>285</v>
      </c>
      <c r="O20" s="89">
        <f t="shared" si="2"/>
        <v>12</v>
      </c>
      <c r="P20" s="86">
        <f t="shared" si="2"/>
        <v>1</v>
      </c>
      <c r="Q20" s="101">
        <f t="shared" si="5"/>
        <v>1930</v>
      </c>
      <c r="R20" s="136"/>
      <c r="S20" s="137"/>
    </row>
    <row r="21" spans="1:19" ht="24.95" customHeight="1">
      <c r="A21" s="61" t="s">
        <v>18</v>
      </c>
      <c r="B21" s="27">
        <f t="shared" si="0"/>
        <v>527</v>
      </c>
      <c r="C21" s="28">
        <v>227</v>
      </c>
      <c r="D21" s="28">
        <v>300</v>
      </c>
      <c r="E21" s="44">
        <f t="shared" si="1"/>
        <v>303</v>
      </c>
      <c r="F21" s="28">
        <v>136</v>
      </c>
      <c r="G21" s="36">
        <v>167</v>
      </c>
      <c r="H21" s="61" t="s">
        <v>18</v>
      </c>
      <c r="I21" s="27">
        <f t="shared" si="3"/>
        <v>531</v>
      </c>
      <c r="J21" s="28">
        <v>227</v>
      </c>
      <c r="K21" s="28">
        <v>304</v>
      </c>
      <c r="L21" s="44">
        <f t="shared" si="4"/>
        <v>301</v>
      </c>
      <c r="M21" s="28">
        <v>137</v>
      </c>
      <c r="N21" s="36">
        <v>164</v>
      </c>
      <c r="O21" s="89">
        <f t="shared" ref="O21:P34" si="6">J21-C21</f>
        <v>0</v>
      </c>
      <c r="P21" s="86">
        <f t="shared" si="6"/>
        <v>4</v>
      </c>
      <c r="Q21" s="101">
        <f t="shared" si="5"/>
        <v>832</v>
      </c>
    </row>
    <row r="22" spans="1:19" ht="24.95" customHeight="1">
      <c r="A22" s="61" t="s">
        <v>19</v>
      </c>
      <c r="B22" s="27">
        <f t="shared" si="0"/>
        <v>255</v>
      </c>
      <c r="C22" s="28">
        <v>109</v>
      </c>
      <c r="D22" s="28">
        <v>146</v>
      </c>
      <c r="E22" s="44">
        <f t="shared" si="1"/>
        <v>140</v>
      </c>
      <c r="F22" s="28">
        <v>62</v>
      </c>
      <c r="G22" s="36">
        <v>78</v>
      </c>
      <c r="H22" s="61" t="s">
        <v>19</v>
      </c>
      <c r="I22" s="27">
        <f t="shared" si="3"/>
        <v>248</v>
      </c>
      <c r="J22" s="28">
        <v>106</v>
      </c>
      <c r="K22" s="28">
        <v>142</v>
      </c>
      <c r="L22" s="44">
        <f t="shared" si="4"/>
        <v>136</v>
      </c>
      <c r="M22" s="28">
        <v>60</v>
      </c>
      <c r="N22" s="36">
        <v>76</v>
      </c>
      <c r="O22" s="89">
        <f t="shared" si="6"/>
        <v>-3</v>
      </c>
      <c r="P22" s="86">
        <f t="shared" si="6"/>
        <v>-4</v>
      </c>
      <c r="Q22" s="101">
        <f t="shared" si="5"/>
        <v>384</v>
      </c>
    </row>
    <row r="23" spans="1:19" ht="24.95" customHeight="1">
      <c r="A23" s="61" t="s">
        <v>20</v>
      </c>
      <c r="B23" s="27">
        <f t="shared" si="0"/>
        <v>324</v>
      </c>
      <c r="C23" s="28">
        <v>182</v>
      </c>
      <c r="D23" s="28">
        <v>142</v>
      </c>
      <c r="E23" s="44">
        <f t="shared" si="1"/>
        <v>87</v>
      </c>
      <c r="F23" s="28">
        <v>35</v>
      </c>
      <c r="G23" s="36">
        <v>52</v>
      </c>
      <c r="H23" s="61" t="s">
        <v>20</v>
      </c>
      <c r="I23" s="27">
        <f t="shared" si="3"/>
        <v>325</v>
      </c>
      <c r="J23" s="28">
        <v>183</v>
      </c>
      <c r="K23" s="28">
        <v>142</v>
      </c>
      <c r="L23" s="44">
        <f t="shared" si="4"/>
        <v>84</v>
      </c>
      <c r="M23" s="28">
        <v>33</v>
      </c>
      <c r="N23" s="36">
        <v>51</v>
      </c>
      <c r="O23" s="89">
        <f t="shared" si="6"/>
        <v>1</v>
      </c>
      <c r="P23" s="86">
        <f t="shared" si="6"/>
        <v>0</v>
      </c>
      <c r="Q23" s="101">
        <f t="shared" si="5"/>
        <v>409</v>
      </c>
    </row>
    <row r="24" spans="1:19" ht="24.95" customHeight="1">
      <c r="A24" s="61" t="s">
        <v>21</v>
      </c>
      <c r="B24" s="27">
        <f t="shared" si="0"/>
        <v>350</v>
      </c>
      <c r="C24" s="28">
        <v>183</v>
      </c>
      <c r="D24" s="28">
        <v>167</v>
      </c>
      <c r="E24" s="44">
        <f t="shared" si="1"/>
        <v>115</v>
      </c>
      <c r="F24" s="28">
        <v>46</v>
      </c>
      <c r="G24" s="36">
        <v>69</v>
      </c>
      <c r="H24" s="61" t="s">
        <v>21</v>
      </c>
      <c r="I24" s="27">
        <f t="shared" si="3"/>
        <v>345</v>
      </c>
      <c r="J24" s="28">
        <v>182</v>
      </c>
      <c r="K24" s="28">
        <v>163</v>
      </c>
      <c r="L24" s="44">
        <f t="shared" si="4"/>
        <v>119</v>
      </c>
      <c r="M24" s="28">
        <v>49</v>
      </c>
      <c r="N24" s="36">
        <v>70</v>
      </c>
      <c r="O24" s="89">
        <f t="shared" si="6"/>
        <v>-1</v>
      </c>
      <c r="P24" s="86">
        <f t="shared" si="6"/>
        <v>-4</v>
      </c>
      <c r="Q24" s="101">
        <f t="shared" si="5"/>
        <v>464</v>
      </c>
    </row>
    <row r="25" spans="1:19" ht="24.95" customHeight="1">
      <c r="A25" s="61" t="s">
        <v>22</v>
      </c>
      <c r="B25" s="27">
        <f t="shared" si="0"/>
        <v>974</v>
      </c>
      <c r="C25" s="28">
        <v>602</v>
      </c>
      <c r="D25" s="28">
        <v>372</v>
      </c>
      <c r="E25" s="44">
        <f t="shared" si="1"/>
        <v>222</v>
      </c>
      <c r="F25" s="28">
        <v>100</v>
      </c>
      <c r="G25" s="36">
        <v>122</v>
      </c>
      <c r="H25" s="61" t="s">
        <v>22</v>
      </c>
      <c r="I25" s="27">
        <f>J25+K25</f>
        <v>973</v>
      </c>
      <c r="J25" s="28">
        <v>599</v>
      </c>
      <c r="K25" s="28">
        <v>374</v>
      </c>
      <c r="L25" s="44">
        <f t="shared" si="4"/>
        <v>220</v>
      </c>
      <c r="M25" s="28">
        <v>99</v>
      </c>
      <c r="N25" s="36">
        <v>121</v>
      </c>
      <c r="O25" s="89">
        <f t="shared" si="6"/>
        <v>-3</v>
      </c>
      <c r="P25" s="86">
        <f t="shared" si="6"/>
        <v>2</v>
      </c>
      <c r="Q25" s="101">
        <f t="shared" si="5"/>
        <v>1193</v>
      </c>
    </row>
    <row r="26" spans="1:19" ht="24.95" customHeight="1">
      <c r="A26" s="61" t="s">
        <v>23</v>
      </c>
      <c r="B26" s="27">
        <f t="shared" si="0"/>
        <v>716</v>
      </c>
      <c r="C26" s="28">
        <v>368</v>
      </c>
      <c r="D26" s="28">
        <v>348</v>
      </c>
      <c r="E26" s="44">
        <f t="shared" si="1"/>
        <v>202</v>
      </c>
      <c r="F26" s="28">
        <v>95</v>
      </c>
      <c r="G26" s="36">
        <v>107</v>
      </c>
      <c r="H26" s="61" t="s">
        <v>23</v>
      </c>
      <c r="I26" s="27">
        <f t="shared" si="3"/>
        <v>721</v>
      </c>
      <c r="J26" s="28">
        <v>362</v>
      </c>
      <c r="K26" s="28">
        <v>359</v>
      </c>
      <c r="L26" s="44">
        <f t="shared" si="4"/>
        <v>203</v>
      </c>
      <c r="M26" s="28">
        <v>95</v>
      </c>
      <c r="N26" s="36">
        <v>108</v>
      </c>
      <c r="O26" s="89">
        <f t="shared" si="6"/>
        <v>-6</v>
      </c>
      <c r="P26" s="86">
        <f t="shared" si="6"/>
        <v>11</v>
      </c>
      <c r="Q26" s="101">
        <f t="shared" si="5"/>
        <v>924</v>
      </c>
    </row>
    <row r="27" spans="1:19" ht="24.95" customHeight="1">
      <c r="A27" s="61" t="s">
        <v>24</v>
      </c>
      <c r="B27" s="27">
        <f t="shared" si="0"/>
        <v>203</v>
      </c>
      <c r="C27" s="28">
        <v>72</v>
      </c>
      <c r="D27" s="28">
        <v>131</v>
      </c>
      <c r="E27" s="44">
        <f t="shared" si="1"/>
        <v>88</v>
      </c>
      <c r="F27" s="28">
        <v>36</v>
      </c>
      <c r="G27" s="36">
        <v>52</v>
      </c>
      <c r="H27" s="61" t="s">
        <v>24</v>
      </c>
      <c r="I27" s="27">
        <f t="shared" si="3"/>
        <v>204</v>
      </c>
      <c r="J27" s="28">
        <v>74</v>
      </c>
      <c r="K27" s="28">
        <v>130</v>
      </c>
      <c r="L27" s="44">
        <f t="shared" si="4"/>
        <v>87</v>
      </c>
      <c r="M27" s="28">
        <v>35</v>
      </c>
      <c r="N27" s="36">
        <v>52</v>
      </c>
      <c r="O27" s="89">
        <f t="shared" si="6"/>
        <v>2</v>
      </c>
      <c r="P27" s="86">
        <f t="shared" si="6"/>
        <v>-1</v>
      </c>
      <c r="Q27" s="101">
        <f t="shared" si="5"/>
        <v>291</v>
      </c>
    </row>
    <row r="28" spans="1:19" ht="24.95" customHeight="1">
      <c r="A28" s="61" t="s">
        <v>25</v>
      </c>
      <c r="B28" s="27">
        <f t="shared" si="0"/>
        <v>288</v>
      </c>
      <c r="C28" s="28">
        <v>107</v>
      </c>
      <c r="D28" s="28">
        <v>181</v>
      </c>
      <c r="E28" s="44">
        <f t="shared" si="1"/>
        <v>95</v>
      </c>
      <c r="F28" s="28">
        <v>39</v>
      </c>
      <c r="G28" s="36">
        <v>56</v>
      </c>
      <c r="H28" s="61" t="s">
        <v>25</v>
      </c>
      <c r="I28" s="27">
        <f t="shared" si="3"/>
        <v>285</v>
      </c>
      <c r="J28" s="28">
        <v>106</v>
      </c>
      <c r="K28" s="28">
        <v>179</v>
      </c>
      <c r="L28" s="44">
        <f t="shared" si="4"/>
        <v>97</v>
      </c>
      <c r="M28" s="28">
        <v>39</v>
      </c>
      <c r="N28" s="36">
        <v>58</v>
      </c>
      <c r="O28" s="89">
        <f t="shared" si="6"/>
        <v>-1</v>
      </c>
      <c r="P28" s="86">
        <f t="shared" si="6"/>
        <v>-2</v>
      </c>
      <c r="Q28" s="101">
        <f t="shared" si="5"/>
        <v>382</v>
      </c>
    </row>
    <row r="29" spans="1:19" ht="24.95" customHeight="1">
      <c r="A29" s="61" t="s">
        <v>67</v>
      </c>
      <c r="B29" s="27">
        <f t="shared" si="0"/>
        <v>168</v>
      </c>
      <c r="C29" s="28">
        <v>72</v>
      </c>
      <c r="D29" s="28">
        <v>96</v>
      </c>
      <c r="E29" s="44">
        <f t="shared" si="1"/>
        <v>102</v>
      </c>
      <c r="F29" s="28">
        <v>45</v>
      </c>
      <c r="G29" s="36">
        <v>57</v>
      </c>
      <c r="H29" s="61" t="s">
        <v>67</v>
      </c>
      <c r="I29" s="27">
        <f t="shared" si="3"/>
        <v>169</v>
      </c>
      <c r="J29" s="28">
        <v>73</v>
      </c>
      <c r="K29" s="28">
        <v>96</v>
      </c>
      <c r="L29" s="44">
        <f t="shared" si="4"/>
        <v>94</v>
      </c>
      <c r="M29" s="28">
        <v>39</v>
      </c>
      <c r="N29" s="36">
        <v>55</v>
      </c>
      <c r="O29" s="89">
        <f t="shared" si="6"/>
        <v>1</v>
      </c>
      <c r="P29" s="86">
        <f t="shared" si="6"/>
        <v>0</v>
      </c>
      <c r="Q29" s="101">
        <f t="shared" si="5"/>
        <v>263</v>
      </c>
    </row>
    <row r="30" spans="1:19" ht="27" customHeight="1">
      <c r="A30" s="62" t="s">
        <v>114</v>
      </c>
      <c r="B30" s="27">
        <f t="shared" si="0"/>
        <v>499</v>
      </c>
      <c r="C30" s="28">
        <v>236</v>
      </c>
      <c r="D30" s="28">
        <v>263</v>
      </c>
      <c r="E30" s="44">
        <f t="shared" si="1"/>
        <v>137</v>
      </c>
      <c r="F30" s="28">
        <v>51</v>
      </c>
      <c r="G30" s="36">
        <v>86</v>
      </c>
      <c r="H30" s="62" t="s">
        <v>114</v>
      </c>
      <c r="I30" s="27">
        <f t="shared" si="3"/>
        <v>508</v>
      </c>
      <c r="J30" s="28">
        <v>240</v>
      </c>
      <c r="K30" s="28">
        <v>268</v>
      </c>
      <c r="L30" s="44">
        <f t="shared" si="4"/>
        <v>140</v>
      </c>
      <c r="M30" s="28">
        <v>53</v>
      </c>
      <c r="N30" s="36">
        <v>87</v>
      </c>
      <c r="O30" s="89">
        <f t="shared" si="6"/>
        <v>4</v>
      </c>
      <c r="P30" s="86">
        <f t="shared" si="6"/>
        <v>5</v>
      </c>
      <c r="Q30" s="101">
        <f t="shared" si="5"/>
        <v>648</v>
      </c>
    </row>
    <row r="31" spans="1:19" ht="27" customHeight="1">
      <c r="A31" s="62" t="s">
        <v>115</v>
      </c>
      <c r="B31" s="27">
        <f t="shared" si="0"/>
        <v>725</v>
      </c>
      <c r="C31" s="28">
        <v>415</v>
      </c>
      <c r="D31" s="28">
        <v>310</v>
      </c>
      <c r="E31" s="44">
        <f t="shared" si="1"/>
        <v>138</v>
      </c>
      <c r="F31" s="28">
        <v>63</v>
      </c>
      <c r="G31" s="36">
        <v>75</v>
      </c>
      <c r="H31" s="62" t="s">
        <v>115</v>
      </c>
      <c r="I31" s="27">
        <f t="shared" si="3"/>
        <v>722</v>
      </c>
      <c r="J31" s="28">
        <v>410</v>
      </c>
      <c r="K31" s="28">
        <v>312</v>
      </c>
      <c r="L31" s="44">
        <f t="shared" si="4"/>
        <v>142</v>
      </c>
      <c r="M31" s="28">
        <v>66</v>
      </c>
      <c r="N31" s="36">
        <v>76</v>
      </c>
      <c r="O31" s="89">
        <f t="shared" si="6"/>
        <v>-5</v>
      </c>
      <c r="P31" s="86">
        <f t="shared" si="6"/>
        <v>2</v>
      </c>
      <c r="Q31" s="101">
        <f t="shared" si="5"/>
        <v>864</v>
      </c>
    </row>
    <row r="32" spans="1:19" ht="27" customHeight="1">
      <c r="A32" s="62" t="s">
        <v>142</v>
      </c>
      <c r="B32" s="27">
        <f t="shared" si="0"/>
        <v>428</v>
      </c>
      <c r="C32" s="28">
        <v>117</v>
      </c>
      <c r="D32" s="28">
        <v>311</v>
      </c>
      <c r="E32" s="44">
        <f t="shared" si="1"/>
        <v>186</v>
      </c>
      <c r="F32" s="28">
        <v>76</v>
      </c>
      <c r="G32" s="36">
        <v>110</v>
      </c>
      <c r="H32" s="62" t="s">
        <v>142</v>
      </c>
      <c r="I32" s="27">
        <f t="shared" si="3"/>
        <v>429</v>
      </c>
      <c r="J32" s="28">
        <v>120</v>
      </c>
      <c r="K32" s="28">
        <v>309</v>
      </c>
      <c r="L32" s="44">
        <f t="shared" si="4"/>
        <v>184</v>
      </c>
      <c r="M32" s="28">
        <v>75</v>
      </c>
      <c r="N32" s="36">
        <v>109</v>
      </c>
      <c r="O32" s="89">
        <f t="shared" si="6"/>
        <v>3</v>
      </c>
      <c r="P32" s="86">
        <f t="shared" si="6"/>
        <v>-2</v>
      </c>
      <c r="Q32" s="101">
        <f t="shared" si="5"/>
        <v>613</v>
      </c>
    </row>
    <row r="33" spans="1:17" ht="27" customHeight="1">
      <c r="A33" s="62" t="s">
        <v>146</v>
      </c>
      <c r="B33" s="27">
        <f t="shared" si="0"/>
        <v>190</v>
      </c>
      <c r="C33" s="28">
        <v>64</v>
      </c>
      <c r="D33" s="28">
        <v>126</v>
      </c>
      <c r="E33" s="44">
        <f t="shared" si="1"/>
        <v>57</v>
      </c>
      <c r="F33" s="28">
        <v>25</v>
      </c>
      <c r="G33" s="36">
        <v>32</v>
      </c>
      <c r="H33" s="62" t="s">
        <v>146</v>
      </c>
      <c r="I33" s="27">
        <f t="shared" si="3"/>
        <v>192</v>
      </c>
      <c r="J33" s="28">
        <v>64</v>
      </c>
      <c r="K33" s="28">
        <v>128</v>
      </c>
      <c r="L33" s="44">
        <f t="shared" si="4"/>
        <v>55</v>
      </c>
      <c r="M33" s="28">
        <v>24</v>
      </c>
      <c r="N33" s="36">
        <v>31</v>
      </c>
      <c r="O33" s="89">
        <f t="shared" si="6"/>
        <v>0</v>
      </c>
      <c r="P33" s="86">
        <f t="shared" si="6"/>
        <v>2</v>
      </c>
      <c r="Q33" s="101">
        <f t="shared" si="5"/>
        <v>247</v>
      </c>
    </row>
    <row r="34" spans="1:17" ht="27" customHeight="1" thickBot="1">
      <c r="A34" s="117" t="s">
        <v>206</v>
      </c>
      <c r="B34" s="64">
        <f t="shared" si="0"/>
        <v>178</v>
      </c>
      <c r="C34" s="38">
        <v>44</v>
      </c>
      <c r="D34" s="38">
        <v>134</v>
      </c>
      <c r="E34" s="103">
        <f t="shared" si="1"/>
        <v>85</v>
      </c>
      <c r="F34" s="114">
        <v>32</v>
      </c>
      <c r="G34" s="116">
        <v>53</v>
      </c>
      <c r="H34" s="117" t="s">
        <v>206</v>
      </c>
      <c r="I34" s="27">
        <f t="shared" si="3"/>
        <v>176</v>
      </c>
      <c r="J34" s="38">
        <v>43</v>
      </c>
      <c r="K34" s="38">
        <v>133</v>
      </c>
      <c r="L34" s="44">
        <f t="shared" si="4"/>
        <v>85</v>
      </c>
      <c r="M34" s="114">
        <v>32</v>
      </c>
      <c r="N34" s="116">
        <v>53</v>
      </c>
      <c r="O34" s="89">
        <f t="shared" si="6"/>
        <v>-1</v>
      </c>
      <c r="P34" s="86">
        <f t="shared" si="6"/>
        <v>-1</v>
      </c>
      <c r="Q34" s="101">
        <f t="shared" si="5"/>
        <v>261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r:id="rId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FE409-7B61-4115-813B-A0538598B5EE}">
  <dimension ref="A1:S35"/>
  <sheetViews>
    <sheetView workbookViewId="0">
      <selection activeCell="O6" sqref="O6"/>
    </sheetView>
  </sheetViews>
  <sheetFormatPr defaultRowHeight="16.5"/>
  <cols>
    <col min="10" max="10" width="9.5" bestFit="1" customWidth="1"/>
    <col min="11" max="12" width="9.375" bestFit="1" customWidth="1"/>
    <col min="13" max="13" width="9.5" bestFit="1" customWidth="1"/>
    <col min="14" max="14" width="9.375" bestFit="1" customWidth="1"/>
  </cols>
  <sheetData>
    <row r="1" spans="1:19" ht="37.5" customHeight="1" thickBot="1">
      <c r="A1" s="196" t="s">
        <v>29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172" t="s">
        <v>235</v>
      </c>
      <c r="C3" s="201"/>
      <c r="D3" s="201"/>
      <c r="E3" s="201"/>
      <c r="F3" s="201"/>
      <c r="G3" s="202"/>
      <c r="H3" s="187" t="s">
        <v>27</v>
      </c>
      <c r="I3" s="191" t="s">
        <v>236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52" t="s">
        <v>0</v>
      </c>
      <c r="P4" s="7" t="s">
        <v>1</v>
      </c>
      <c r="Q4" s="99" t="s">
        <v>188</v>
      </c>
      <c r="R4" s="154" t="s">
        <v>0</v>
      </c>
      <c r="S4" s="154" t="s">
        <v>1</v>
      </c>
    </row>
    <row r="5" spans="1:19" ht="29.1" customHeight="1">
      <c r="A5" s="59" t="s">
        <v>26</v>
      </c>
      <c r="B5" s="27">
        <f t="shared" ref="B5:B34" si="0">SUM(C5:D5)</f>
        <v>54858</v>
      </c>
      <c r="C5" s="44">
        <f>SUM(C6:C34)</f>
        <v>39578</v>
      </c>
      <c r="D5" s="44">
        <f>SUM(D6:D34)</f>
        <v>15280</v>
      </c>
      <c r="E5" s="44">
        <f t="shared" ref="E5:E34" si="1">SUM(F5:G5)</f>
        <v>14190</v>
      </c>
      <c r="F5" s="44">
        <f>SUM(F6:F34)</f>
        <v>7243</v>
      </c>
      <c r="G5" s="45">
        <f>SUM(G6:G34)</f>
        <v>6947</v>
      </c>
      <c r="H5" s="59" t="s">
        <v>26</v>
      </c>
      <c r="I5" s="27">
        <f>J5+K5</f>
        <v>55155</v>
      </c>
      <c r="J5" s="44">
        <f>SUM(J6:J34)</f>
        <v>39708</v>
      </c>
      <c r="K5" s="44">
        <f>SUM(K6:K34)</f>
        <v>15447</v>
      </c>
      <c r="L5" s="44">
        <f>SUM(M5+N5)</f>
        <v>14193</v>
      </c>
      <c r="M5" s="44">
        <f>SUM(M6:M34)</f>
        <v>7261</v>
      </c>
      <c r="N5" s="45">
        <f>SUM(N6:N34)</f>
        <v>6932</v>
      </c>
      <c r="O5" s="33">
        <f t="shared" ref="O5:P20" si="2">J5-C5</f>
        <v>130</v>
      </c>
      <c r="P5" s="25">
        <f t="shared" si="2"/>
        <v>167</v>
      </c>
      <c r="Q5" s="100">
        <f>I5+L5</f>
        <v>69348</v>
      </c>
      <c r="R5" s="100">
        <f>SUM(R6:R34)</f>
        <v>46969</v>
      </c>
      <c r="S5" s="100">
        <f>SUM(S6:S34)</f>
        <v>22379</v>
      </c>
    </row>
    <row r="6" spans="1:19" ht="24.95" customHeight="1">
      <c r="A6" s="61" t="s">
        <v>3</v>
      </c>
      <c r="B6" s="27">
        <f t="shared" si="0"/>
        <v>3208</v>
      </c>
      <c r="C6" s="28">
        <v>1857</v>
      </c>
      <c r="D6" s="28">
        <v>1351</v>
      </c>
      <c r="E6" s="44">
        <f t="shared" si="1"/>
        <v>724</v>
      </c>
      <c r="F6" s="28">
        <v>313</v>
      </c>
      <c r="G6" s="36">
        <v>411</v>
      </c>
      <c r="H6" s="61" t="s">
        <v>3</v>
      </c>
      <c r="I6" s="27">
        <f>J6+K6</f>
        <v>3278</v>
      </c>
      <c r="J6" s="28">
        <v>1886</v>
      </c>
      <c r="K6" s="28">
        <v>1392</v>
      </c>
      <c r="L6" s="44">
        <f>M6+N6</f>
        <v>727</v>
      </c>
      <c r="M6" s="28">
        <v>314</v>
      </c>
      <c r="N6" s="36">
        <v>413</v>
      </c>
      <c r="O6" s="89">
        <f>J6-C6</f>
        <v>29</v>
      </c>
      <c r="P6" s="86">
        <f t="shared" si="2"/>
        <v>41</v>
      </c>
      <c r="Q6" s="101">
        <f>I6+L6</f>
        <v>4005</v>
      </c>
      <c r="R6" s="101">
        <f t="shared" ref="R6:S34" si="3">J6+M6</f>
        <v>2200</v>
      </c>
      <c r="S6" s="101">
        <f t="shared" si="3"/>
        <v>1805</v>
      </c>
    </row>
    <row r="7" spans="1:19" ht="24.95" customHeight="1">
      <c r="A7" s="61" t="s">
        <v>4</v>
      </c>
      <c r="B7" s="27">
        <f t="shared" si="0"/>
        <v>3572</v>
      </c>
      <c r="C7" s="28">
        <v>2757</v>
      </c>
      <c r="D7" s="28">
        <v>815</v>
      </c>
      <c r="E7" s="44">
        <f t="shared" si="1"/>
        <v>1263</v>
      </c>
      <c r="F7" s="28">
        <v>667</v>
      </c>
      <c r="G7" s="36">
        <v>596</v>
      </c>
      <c r="H7" s="61" t="s">
        <v>4</v>
      </c>
      <c r="I7" s="27">
        <f t="shared" ref="I7:I34" si="4">J7+K7</f>
        <v>3571</v>
      </c>
      <c r="J7" s="28">
        <v>2757</v>
      </c>
      <c r="K7" s="28">
        <v>814</v>
      </c>
      <c r="L7" s="44">
        <f t="shared" ref="L7:L34" si="5">M7+N7</f>
        <v>1262</v>
      </c>
      <c r="M7" s="28">
        <v>672</v>
      </c>
      <c r="N7" s="36">
        <v>590</v>
      </c>
      <c r="O7" s="89">
        <f t="shared" si="2"/>
        <v>0</v>
      </c>
      <c r="P7" s="86">
        <f t="shared" si="2"/>
        <v>-1</v>
      </c>
      <c r="Q7" s="101">
        <f t="shared" ref="Q7:Q34" si="6">I7+L7</f>
        <v>4833</v>
      </c>
      <c r="R7" s="101">
        <f t="shared" si="3"/>
        <v>3429</v>
      </c>
      <c r="S7" s="101">
        <f t="shared" si="3"/>
        <v>1404</v>
      </c>
    </row>
    <row r="8" spans="1:19" ht="24.95" customHeight="1">
      <c r="A8" s="61" t="s">
        <v>5</v>
      </c>
      <c r="B8" s="27">
        <f t="shared" si="0"/>
        <v>11009</v>
      </c>
      <c r="C8" s="28">
        <v>7076</v>
      </c>
      <c r="D8" s="28">
        <v>3933</v>
      </c>
      <c r="E8" s="44">
        <f t="shared" si="1"/>
        <v>5568</v>
      </c>
      <c r="F8" s="28">
        <v>2813</v>
      </c>
      <c r="G8" s="36">
        <v>2755</v>
      </c>
      <c r="H8" s="61" t="s">
        <v>5</v>
      </c>
      <c r="I8" s="27">
        <f t="shared" si="4"/>
        <v>11061</v>
      </c>
      <c r="J8" s="28">
        <v>7085</v>
      </c>
      <c r="K8" s="28">
        <v>3976</v>
      </c>
      <c r="L8" s="44">
        <f t="shared" si="5"/>
        <v>5561</v>
      </c>
      <c r="M8" s="28">
        <v>2807</v>
      </c>
      <c r="N8" s="36">
        <v>2754</v>
      </c>
      <c r="O8" s="89">
        <f t="shared" si="2"/>
        <v>9</v>
      </c>
      <c r="P8" s="86">
        <f t="shared" si="2"/>
        <v>43</v>
      </c>
      <c r="Q8" s="101">
        <f t="shared" si="6"/>
        <v>16622</v>
      </c>
      <c r="R8" s="101">
        <f t="shared" si="3"/>
        <v>9892</v>
      </c>
      <c r="S8" s="101">
        <f t="shared" si="3"/>
        <v>6730</v>
      </c>
    </row>
    <row r="9" spans="1:19" ht="24.95" customHeight="1">
      <c r="A9" s="61" t="s">
        <v>61</v>
      </c>
      <c r="B9" s="27">
        <f t="shared" si="0"/>
        <v>5001</v>
      </c>
      <c r="C9" s="28">
        <v>3413</v>
      </c>
      <c r="D9" s="28">
        <v>1588</v>
      </c>
      <c r="E9" s="44">
        <f t="shared" si="1"/>
        <v>1902</v>
      </c>
      <c r="F9" s="28">
        <v>972</v>
      </c>
      <c r="G9" s="36">
        <v>930</v>
      </c>
      <c r="H9" s="61" t="s">
        <v>61</v>
      </c>
      <c r="I9" s="27">
        <f t="shared" si="4"/>
        <v>5049</v>
      </c>
      <c r="J9" s="28">
        <v>3443</v>
      </c>
      <c r="K9" s="28">
        <v>1606</v>
      </c>
      <c r="L9" s="44">
        <f t="shared" si="5"/>
        <v>1898</v>
      </c>
      <c r="M9" s="28">
        <v>973</v>
      </c>
      <c r="N9" s="36">
        <v>925</v>
      </c>
      <c r="O9" s="89">
        <f t="shared" si="2"/>
        <v>30</v>
      </c>
      <c r="P9" s="86">
        <f t="shared" si="2"/>
        <v>18</v>
      </c>
      <c r="Q9" s="101">
        <f t="shared" si="6"/>
        <v>6947</v>
      </c>
      <c r="R9" s="101">
        <f t="shared" si="3"/>
        <v>4416</v>
      </c>
      <c r="S9" s="101">
        <f t="shared" si="3"/>
        <v>2531</v>
      </c>
    </row>
    <row r="10" spans="1:19" ht="24.95" customHeight="1">
      <c r="A10" s="61" t="s">
        <v>6</v>
      </c>
      <c r="B10" s="27">
        <f t="shared" si="0"/>
        <v>162</v>
      </c>
      <c r="C10" s="28">
        <v>102</v>
      </c>
      <c r="D10" s="28">
        <v>60</v>
      </c>
      <c r="E10" s="44">
        <f t="shared" si="1"/>
        <v>57</v>
      </c>
      <c r="F10" s="28">
        <v>31</v>
      </c>
      <c r="G10" s="36">
        <v>26</v>
      </c>
      <c r="H10" s="61" t="s">
        <v>6</v>
      </c>
      <c r="I10" s="27">
        <f t="shared" si="4"/>
        <v>168</v>
      </c>
      <c r="J10" s="28">
        <v>104</v>
      </c>
      <c r="K10" s="28">
        <v>64</v>
      </c>
      <c r="L10" s="44">
        <f t="shared" si="5"/>
        <v>57</v>
      </c>
      <c r="M10" s="28">
        <v>32</v>
      </c>
      <c r="N10" s="36">
        <v>25</v>
      </c>
      <c r="O10" s="89">
        <f t="shared" si="2"/>
        <v>2</v>
      </c>
      <c r="P10" s="86">
        <f t="shared" si="2"/>
        <v>4</v>
      </c>
      <c r="Q10" s="101">
        <f t="shared" si="6"/>
        <v>225</v>
      </c>
      <c r="R10" s="101">
        <f t="shared" si="3"/>
        <v>136</v>
      </c>
      <c r="S10" s="101">
        <f t="shared" si="3"/>
        <v>89</v>
      </c>
    </row>
    <row r="11" spans="1:19" ht="24.95" customHeight="1">
      <c r="A11" s="61" t="s">
        <v>7</v>
      </c>
      <c r="B11" s="27">
        <f t="shared" si="0"/>
        <v>881</v>
      </c>
      <c r="C11" s="28">
        <v>647</v>
      </c>
      <c r="D11" s="28">
        <v>234</v>
      </c>
      <c r="E11" s="44">
        <f t="shared" si="1"/>
        <v>100</v>
      </c>
      <c r="F11" s="28">
        <v>46</v>
      </c>
      <c r="G11" s="36">
        <v>54</v>
      </c>
      <c r="H11" s="61" t="s">
        <v>7</v>
      </c>
      <c r="I11" s="27">
        <f t="shared" si="4"/>
        <v>869</v>
      </c>
      <c r="J11" s="28">
        <v>633</v>
      </c>
      <c r="K11" s="28">
        <v>236</v>
      </c>
      <c r="L11" s="44">
        <f t="shared" si="5"/>
        <v>102</v>
      </c>
      <c r="M11" s="28">
        <v>48</v>
      </c>
      <c r="N11" s="36">
        <v>54</v>
      </c>
      <c r="O11" s="89">
        <f t="shared" si="2"/>
        <v>-14</v>
      </c>
      <c r="P11" s="86">
        <f t="shared" si="2"/>
        <v>2</v>
      </c>
      <c r="Q11" s="101">
        <f t="shared" si="6"/>
        <v>971</v>
      </c>
      <c r="R11" s="101">
        <f t="shared" si="3"/>
        <v>681</v>
      </c>
      <c r="S11" s="101">
        <f t="shared" si="3"/>
        <v>290</v>
      </c>
    </row>
    <row r="12" spans="1:19" ht="24.95" customHeight="1">
      <c r="A12" s="61" t="s">
        <v>8</v>
      </c>
      <c r="B12" s="27">
        <f t="shared" si="0"/>
        <v>3260</v>
      </c>
      <c r="C12" s="28">
        <v>2953</v>
      </c>
      <c r="D12" s="28">
        <v>307</v>
      </c>
      <c r="E12" s="44">
        <f t="shared" si="1"/>
        <v>269</v>
      </c>
      <c r="F12" s="28">
        <v>172</v>
      </c>
      <c r="G12" s="36">
        <v>97</v>
      </c>
      <c r="H12" s="61" t="s">
        <v>8</v>
      </c>
      <c r="I12" s="27">
        <f t="shared" si="4"/>
        <v>3283</v>
      </c>
      <c r="J12" s="28">
        <v>2968</v>
      </c>
      <c r="K12" s="28">
        <v>315</v>
      </c>
      <c r="L12" s="44">
        <f t="shared" si="5"/>
        <v>265</v>
      </c>
      <c r="M12" s="28">
        <v>168</v>
      </c>
      <c r="N12" s="36">
        <v>97</v>
      </c>
      <c r="O12" s="89">
        <f t="shared" si="2"/>
        <v>15</v>
      </c>
      <c r="P12" s="86">
        <f t="shared" si="2"/>
        <v>8</v>
      </c>
      <c r="Q12" s="101">
        <f t="shared" si="6"/>
        <v>3548</v>
      </c>
      <c r="R12" s="101">
        <f t="shared" si="3"/>
        <v>3136</v>
      </c>
      <c r="S12" s="101">
        <f t="shared" si="3"/>
        <v>412</v>
      </c>
    </row>
    <row r="13" spans="1:19" ht="24.95" customHeight="1">
      <c r="A13" s="61" t="s">
        <v>9</v>
      </c>
      <c r="B13" s="27">
        <f t="shared" si="0"/>
        <v>1864</v>
      </c>
      <c r="C13" s="28">
        <v>1510</v>
      </c>
      <c r="D13" s="28">
        <v>354</v>
      </c>
      <c r="E13" s="44">
        <f t="shared" si="1"/>
        <v>349</v>
      </c>
      <c r="F13" s="28">
        <v>200</v>
      </c>
      <c r="G13" s="36">
        <v>149</v>
      </c>
      <c r="H13" s="61" t="s">
        <v>9</v>
      </c>
      <c r="I13" s="27">
        <f t="shared" si="4"/>
        <v>1878</v>
      </c>
      <c r="J13" s="28">
        <v>1520</v>
      </c>
      <c r="K13" s="28">
        <v>358</v>
      </c>
      <c r="L13" s="44">
        <f t="shared" si="5"/>
        <v>353</v>
      </c>
      <c r="M13" s="28">
        <v>203</v>
      </c>
      <c r="N13" s="36">
        <v>150</v>
      </c>
      <c r="O13" s="89">
        <f t="shared" si="2"/>
        <v>10</v>
      </c>
      <c r="P13" s="86">
        <f t="shared" si="2"/>
        <v>4</v>
      </c>
      <c r="Q13" s="101">
        <f t="shared" si="6"/>
        <v>2231</v>
      </c>
      <c r="R13" s="101">
        <f t="shared" si="3"/>
        <v>1723</v>
      </c>
      <c r="S13" s="101">
        <f t="shared" si="3"/>
        <v>508</v>
      </c>
    </row>
    <row r="14" spans="1:19" ht="24.95" customHeight="1">
      <c r="A14" s="61" t="s">
        <v>10</v>
      </c>
      <c r="B14" s="27">
        <f t="shared" si="0"/>
        <v>1794</v>
      </c>
      <c r="C14" s="28">
        <v>1543</v>
      </c>
      <c r="D14" s="28">
        <v>251</v>
      </c>
      <c r="E14" s="44">
        <f t="shared" si="1"/>
        <v>116</v>
      </c>
      <c r="F14" s="28">
        <v>75</v>
      </c>
      <c r="G14" s="36">
        <v>41</v>
      </c>
      <c r="H14" s="61" t="s">
        <v>10</v>
      </c>
      <c r="I14" s="27">
        <f t="shared" si="4"/>
        <v>1811</v>
      </c>
      <c r="J14" s="28">
        <v>1555</v>
      </c>
      <c r="K14" s="28">
        <v>256</v>
      </c>
      <c r="L14" s="44">
        <f t="shared" si="5"/>
        <v>119</v>
      </c>
      <c r="M14" s="28">
        <v>76</v>
      </c>
      <c r="N14" s="36">
        <v>43</v>
      </c>
      <c r="O14" s="89">
        <f t="shared" si="2"/>
        <v>12</v>
      </c>
      <c r="P14" s="86">
        <f t="shared" si="2"/>
        <v>5</v>
      </c>
      <c r="Q14" s="101">
        <f t="shared" si="6"/>
        <v>1930</v>
      </c>
      <c r="R14" s="101">
        <f t="shared" si="3"/>
        <v>1631</v>
      </c>
      <c r="S14" s="101">
        <f t="shared" si="3"/>
        <v>299</v>
      </c>
    </row>
    <row r="15" spans="1:19" ht="24.95" customHeight="1">
      <c r="A15" s="61" t="s">
        <v>11</v>
      </c>
      <c r="B15" s="27">
        <f t="shared" si="0"/>
        <v>5420</v>
      </c>
      <c r="C15" s="28">
        <v>4506</v>
      </c>
      <c r="D15" s="28">
        <v>914</v>
      </c>
      <c r="E15" s="44">
        <f t="shared" si="1"/>
        <v>367</v>
      </c>
      <c r="F15" s="28">
        <v>228</v>
      </c>
      <c r="G15" s="36">
        <v>139</v>
      </c>
      <c r="H15" s="61" t="s">
        <v>11</v>
      </c>
      <c r="I15" s="27">
        <f t="shared" si="4"/>
        <v>5452</v>
      </c>
      <c r="J15" s="28">
        <v>4525</v>
      </c>
      <c r="K15" s="28">
        <v>927</v>
      </c>
      <c r="L15" s="44">
        <f t="shared" si="5"/>
        <v>364</v>
      </c>
      <c r="M15" s="28">
        <v>226</v>
      </c>
      <c r="N15" s="36">
        <v>138</v>
      </c>
      <c r="O15" s="89">
        <f t="shared" si="2"/>
        <v>19</v>
      </c>
      <c r="P15" s="86">
        <f t="shared" si="2"/>
        <v>13</v>
      </c>
      <c r="Q15" s="101">
        <f t="shared" si="6"/>
        <v>5816</v>
      </c>
      <c r="R15" s="101">
        <f t="shared" si="3"/>
        <v>4751</v>
      </c>
      <c r="S15" s="101">
        <f t="shared" si="3"/>
        <v>1065</v>
      </c>
    </row>
    <row r="16" spans="1:19" ht="24.95" customHeight="1">
      <c r="A16" s="61" t="s">
        <v>12</v>
      </c>
      <c r="B16" s="27">
        <f t="shared" si="0"/>
        <v>5416</v>
      </c>
      <c r="C16" s="28">
        <v>4683</v>
      </c>
      <c r="D16" s="28">
        <v>733</v>
      </c>
      <c r="E16" s="44">
        <f t="shared" si="1"/>
        <v>604</v>
      </c>
      <c r="F16" s="28">
        <v>368</v>
      </c>
      <c r="G16" s="36">
        <v>236</v>
      </c>
      <c r="H16" s="61" t="s">
        <v>12</v>
      </c>
      <c r="I16" s="27">
        <f t="shared" si="4"/>
        <v>5428</v>
      </c>
      <c r="J16" s="28">
        <v>4685</v>
      </c>
      <c r="K16" s="28">
        <v>743</v>
      </c>
      <c r="L16" s="44">
        <f t="shared" si="5"/>
        <v>602</v>
      </c>
      <c r="M16" s="28">
        <v>368</v>
      </c>
      <c r="N16" s="36">
        <v>234</v>
      </c>
      <c r="O16" s="89">
        <f t="shared" si="2"/>
        <v>2</v>
      </c>
      <c r="P16" s="86">
        <f t="shared" si="2"/>
        <v>10</v>
      </c>
      <c r="Q16" s="101">
        <f t="shared" si="6"/>
        <v>6030</v>
      </c>
      <c r="R16" s="101">
        <f t="shared" si="3"/>
        <v>5053</v>
      </c>
      <c r="S16" s="101">
        <f t="shared" si="3"/>
        <v>977</v>
      </c>
    </row>
    <row r="17" spans="1:19" ht="24.95" customHeight="1">
      <c r="A17" s="61" t="s">
        <v>13</v>
      </c>
      <c r="B17" s="27">
        <f t="shared" si="0"/>
        <v>2790</v>
      </c>
      <c r="C17" s="28">
        <v>2476</v>
      </c>
      <c r="D17" s="28">
        <v>314</v>
      </c>
      <c r="E17" s="44">
        <f t="shared" si="1"/>
        <v>115</v>
      </c>
      <c r="F17" s="28">
        <v>86</v>
      </c>
      <c r="G17" s="36">
        <v>29</v>
      </c>
      <c r="H17" s="61" t="s">
        <v>13</v>
      </c>
      <c r="I17" s="27">
        <f t="shared" si="4"/>
        <v>2796</v>
      </c>
      <c r="J17" s="28">
        <v>2480</v>
      </c>
      <c r="K17" s="28">
        <v>316</v>
      </c>
      <c r="L17" s="44">
        <f t="shared" si="5"/>
        <v>112</v>
      </c>
      <c r="M17" s="28">
        <v>84</v>
      </c>
      <c r="N17" s="36">
        <v>28</v>
      </c>
      <c r="O17" s="89">
        <f t="shared" si="2"/>
        <v>4</v>
      </c>
      <c r="P17" s="86">
        <f t="shared" si="2"/>
        <v>2</v>
      </c>
      <c r="Q17" s="101">
        <f t="shared" si="6"/>
        <v>2908</v>
      </c>
      <c r="R17" s="101">
        <f t="shared" si="3"/>
        <v>2564</v>
      </c>
      <c r="S17" s="101">
        <f t="shared" si="3"/>
        <v>344</v>
      </c>
    </row>
    <row r="18" spans="1:19" ht="24.95" customHeight="1">
      <c r="A18" s="61" t="s">
        <v>14</v>
      </c>
      <c r="B18" s="27">
        <f>SUM(C18:D18)</f>
        <v>3141</v>
      </c>
      <c r="C18" s="28">
        <v>2525</v>
      </c>
      <c r="D18" s="28">
        <v>616</v>
      </c>
      <c r="E18" s="44">
        <f>SUM(F18:G18)</f>
        <v>121</v>
      </c>
      <c r="F18" s="28">
        <v>78</v>
      </c>
      <c r="G18" s="36">
        <v>43</v>
      </c>
      <c r="H18" s="61" t="s">
        <v>14</v>
      </c>
      <c r="I18" s="27">
        <f>J18+K18</f>
        <v>3113</v>
      </c>
      <c r="J18" s="28">
        <v>2508</v>
      </c>
      <c r="K18" s="28">
        <v>605</v>
      </c>
      <c r="L18" s="44">
        <f>M18+N18</f>
        <v>129</v>
      </c>
      <c r="M18" s="28">
        <v>82</v>
      </c>
      <c r="N18" s="36">
        <v>47</v>
      </c>
      <c r="O18" s="89">
        <f>J18-C18</f>
        <v>-17</v>
      </c>
      <c r="P18" s="86">
        <f>K18-D18</f>
        <v>-11</v>
      </c>
      <c r="Q18" s="101">
        <f>I18+L18</f>
        <v>3242</v>
      </c>
      <c r="R18" s="101">
        <f t="shared" si="3"/>
        <v>2590</v>
      </c>
      <c r="S18" s="101">
        <f t="shared" si="3"/>
        <v>652</v>
      </c>
    </row>
    <row r="19" spans="1:19" ht="24.95" customHeight="1">
      <c r="A19" s="61" t="s">
        <v>116</v>
      </c>
      <c r="B19" s="27">
        <f t="shared" si="0"/>
        <v>190</v>
      </c>
      <c r="C19" s="28">
        <v>70</v>
      </c>
      <c r="D19" s="28">
        <v>120</v>
      </c>
      <c r="E19" s="44">
        <f t="shared" si="1"/>
        <v>80</v>
      </c>
      <c r="F19" s="28">
        <v>35</v>
      </c>
      <c r="G19" s="36">
        <v>45</v>
      </c>
      <c r="H19" s="61" t="s">
        <v>116</v>
      </c>
      <c r="I19" s="27">
        <f t="shared" si="4"/>
        <v>192</v>
      </c>
      <c r="J19" s="28">
        <v>70</v>
      </c>
      <c r="K19" s="28">
        <v>122</v>
      </c>
      <c r="L19" s="44">
        <f t="shared" si="5"/>
        <v>82</v>
      </c>
      <c r="M19" s="28">
        <v>36</v>
      </c>
      <c r="N19" s="36">
        <v>46</v>
      </c>
      <c r="O19" s="89">
        <f t="shared" si="2"/>
        <v>0</v>
      </c>
      <c r="P19" s="86">
        <f t="shared" si="2"/>
        <v>2</v>
      </c>
      <c r="Q19" s="101">
        <f t="shared" si="6"/>
        <v>274</v>
      </c>
      <c r="R19" s="101">
        <f t="shared" si="3"/>
        <v>106</v>
      </c>
      <c r="S19" s="101">
        <f t="shared" si="3"/>
        <v>168</v>
      </c>
    </row>
    <row r="20" spans="1:19" ht="24.95" customHeight="1">
      <c r="A20" s="61" t="s">
        <v>17</v>
      </c>
      <c r="B20" s="27">
        <f t="shared" si="0"/>
        <v>1322</v>
      </c>
      <c r="C20" s="28">
        <v>671</v>
      </c>
      <c r="D20" s="28">
        <v>651</v>
      </c>
      <c r="E20" s="44">
        <f t="shared" si="1"/>
        <v>608</v>
      </c>
      <c r="F20" s="28">
        <v>323</v>
      </c>
      <c r="G20" s="36">
        <v>285</v>
      </c>
      <c r="H20" s="61" t="s">
        <v>17</v>
      </c>
      <c r="I20" s="27">
        <f t="shared" si="4"/>
        <v>1358</v>
      </c>
      <c r="J20" s="28">
        <v>697</v>
      </c>
      <c r="K20" s="28">
        <v>661</v>
      </c>
      <c r="L20" s="44">
        <f t="shared" si="5"/>
        <v>606</v>
      </c>
      <c r="M20" s="28">
        <v>321</v>
      </c>
      <c r="N20" s="36">
        <v>285</v>
      </c>
      <c r="O20" s="89">
        <f t="shared" si="2"/>
        <v>26</v>
      </c>
      <c r="P20" s="86">
        <f t="shared" si="2"/>
        <v>10</v>
      </c>
      <c r="Q20" s="101">
        <f t="shared" si="6"/>
        <v>1964</v>
      </c>
      <c r="R20" s="101">
        <f t="shared" si="3"/>
        <v>1018</v>
      </c>
      <c r="S20" s="101">
        <f t="shared" si="3"/>
        <v>946</v>
      </c>
    </row>
    <row r="21" spans="1:19" ht="24.95" customHeight="1">
      <c r="A21" s="61" t="s">
        <v>18</v>
      </c>
      <c r="B21" s="27">
        <f t="shared" si="0"/>
        <v>531</v>
      </c>
      <c r="C21" s="28">
        <v>227</v>
      </c>
      <c r="D21" s="28">
        <v>304</v>
      </c>
      <c r="E21" s="44">
        <f t="shared" si="1"/>
        <v>301</v>
      </c>
      <c r="F21" s="28">
        <v>137</v>
      </c>
      <c r="G21" s="36">
        <v>164</v>
      </c>
      <c r="H21" s="61" t="s">
        <v>18</v>
      </c>
      <c r="I21" s="27">
        <f t="shared" si="4"/>
        <v>532</v>
      </c>
      <c r="J21" s="28">
        <v>223</v>
      </c>
      <c r="K21" s="28">
        <v>309</v>
      </c>
      <c r="L21" s="44">
        <f t="shared" si="5"/>
        <v>306</v>
      </c>
      <c r="M21" s="28">
        <v>139</v>
      </c>
      <c r="N21" s="36">
        <v>167</v>
      </c>
      <c r="O21" s="89">
        <f t="shared" ref="O21:P34" si="7">J21-C21</f>
        <v>-4</v>
      </c>
      <c r="P21" s="86">
        <f t="shared" si="7"/>
        <v>5</v>
      </c>
      <c r="Q21" s="101">
        <f t="shared" si="6"/>
        <v>838</v>
      </c>
      <c r="R21" s="101">
        <f t="shared" si="3"/>
        <v>362</v>
      </c>
      <c r="S21" s="101">
        <f t="shared" si="3"/>
        <v>476</v>
      </c>
    </row>
    <row r="22" spans="1:19" ht="24.95" customHeight="1">
      <c r="A22" s="61" t="s">
        <v>19</v>
      </c>
      <c r="B22" s="27">
        <f t="shared" si="0"/>
        <v>248</v>
      </c>
      <c r="C22" s="28">
        <v>106</v>
      </c>
      <c r="D22" s="28">
        <v>142</v>
      </c>
      <c r="E22" s="44">
        <f t="shared" si="1"/>
        <v>136</v>
      </c>
      <c r="F22" s="28">
        <v>60</v>
      </c>
      <c r="G22" s="36">
        <v>76</v>
      </c>
      <c r="H22" s="61" t="s">
        <v>19</v>
      </c>
      <c r="I22" s="27">
        <f t="shared" si="4"/>
        <v>244</v>
      </c>
      <c r="J22" s="28">
        <v>104</v>
      </c>
      <c r="K22" s="28">
        <v>140</v>
      </c>
      <c r="L22" s="44">
        <f t="shared" si="5"/>
        <v>138</v>
      </c>
      <c r="M22" s="28">
        <v>60</v>
      </c>
      <c r="N22" s="36">
        <v>78</v>
      </c>
      <c r="O22" s="89">
        <f t="shared" si="7"/>
        <v>-2</v>
      </c>
      <c r="P22" s="86">
        <f t="shared" si="7"/>
        <v>-2</v>
      </c>
      <c r="Q22" s="101">
        <f t="shared" si="6"/>
        <v>382</v>
      </c>
      <c r="R22" s="101">
        <f t="shared" si="3"/>
        <v>164</v>
      </c>
      <c r="S22" s="101">
        <f t="shared" si="3"/>
        <v>218</v>
      </c>
    </row>
    <row r="23" spans="1:19" ht="24.95" customHeight="1">
      <c r="A23" s="61" t="s">
        <v>20</v>
      </c>
      <c r="B23" s="27">
        <f t="shared" si="0"/>
        <v>325</v>
      </c>
      <c r="C23" s="28">
        <v>183</v>
      </c>
      <c r="D23" s="28">
        <v>142</v>
      </c>
      <c r="E23" s="44">
        <f t="shared" si="1"/>
        <v>84</v>
      </c>
      <c r="F23" s="28">
        <v>33</v>
      </c>
      <c r="G23" s="36">
        <v>51</v>
      </c>
      <c r="H23" s="61" t="s">
        <v>20</v>
      </c>
      <c r="I23" s="27">
        <f t="shared" si="4"/>
        <v>332</v>
      </c>
      <c r="J23" s="28">
        <v>183</v>
      </c>
      <c r="K23" s="28">
        <v>149</v>
      </c>
      <c r="L23" s="44">
        <f t="shared" si="5"/>
        <v>83</v>
      </c>
      <c r="M23" s="28">
        <v>34</v>
      </c>
      <c r="N23" s="36">
        <v>49</v>
      </c>
      <c r="O23" s="89">
        <f t="shared" si="7"/>
        <v>0</v>
      </c>
      <c r="P23" s="86">
        <f t="shared" si="7"/>
        <v>7</v>
      </c>
      <c r="Q23" s="101">
        <f t="shared" si="6"/>
        <v>415</v>
      </c>
      <c r="R23" s="101">
        <f t="shared" si="3"/>
        <v>217</v>
      </c>
      <c r="S23" s="101">
        <f t="shared" si="3"/>
        <v>198</v>
      </c>
    </row>
    <row r="24" spans="1:19" ht="24.95" customHeight="1">
      <c r="A24" s="61" t="s">
        <v>21</v>
      </c>
      <c r="B24" s="27">
        <f t="shared" si="0"/>
        <v>345</v>
      </c>
      <c r="C24" s="28">
        <v>182</v>
      </c>
      <c r="D24" s="28">
        <v>163</v>
      </c>
      <c r="E24" s="44">
        <f t="shared" si="1"/>
        <v>119</v>
      </c>
      <c r="F24" s="28">
        <v>49</v>
      </c>
      <c r="G24" s="36">
        <v>70</v>
      </c>
      <c r="H24" s="61" t="s">
        <v>21</v>
      </c>
      <c r="I24" s="27">
        <f t="shared" si="4"/>
        <v>344</v>
      </c>
      <c r="J24" s="28">
        <v>184</v>
      </c>
      <c r="K24" s="28">
        <v>160</v>
      </c>
      <c r="L24" s="44">
        <f t="shared" si="5"/>
        <v>119</v>
      </c>
      <c r="M24" s="28">
        <v>49</v>
      </c>
      <c r="N24" s="36">
        <v>70</v>
      </c>
      <c r="O24" s="89">
        <f t="shared" si="7"/>
        <v>2</v>
      </c>
      <c r="P24" s="86">
        <f t="shared" si="7"/>
        <v>-3</v>
      </c>
      <c r="Q24" s="101">
        <f t="shared" si="6"/>
        <v>463</v>
      </c>
      <c r="R24" s="101">
        <f t="shared" si="3"/>
        <v>233</v>
      </c>
      <c r="S24" s="101">
        <f t="shared" si="3"/>
        <v>230</v>
      </c>
    </row>
    <row r="25" spans="1:19" ht="24.95" customHeight="1">
      <c r="A25" s="61" t="s">
        <v>22</v>
      </c>
      <c r="B25" s="27">
        <f t="shared" si="0"/>
        <v>973</v>
      </c>
      <c r="C25" s="28">
        <v>599</v>
      </c>
      <c r="D25" s="28">
        <v>374</v>
      </c>
      <c r="E25" s="44">
        <f t="shared" si="1"/>
        <v>220</v>
      </c>
      <c r="F25" s="28">
        <v>99</v>
      </c>
      <c r="G25" s="36">
        <v>121</v>
      </c>
      <c r="H25" s="61" t="s">
        <v>22</v>
      </c>
      <c r="I25" s="27">
        <f>J25+K25</f>
        <v>968</v>
      </c>
      <c r="J25" s="28">
        <v>599</v>
      </c>
      <c r="K25" s="28">
        <v>369</v>
      </c>
      <c r="L25" s="44">
        <f t="shared" si="5"/>
        <v>223</v>
      </c>
      <c r="M25" s="28">
        <v>103</v>
      </c>
      <c r="N25" s="36">
        <v>120</v>
      </c>
      <c r="O25" s="89">
        <f t="shared" si="7"/>
        <v>0</v>
      </c>
      <c r="P25" s="86">
        <f t="shared" si="7"/>
        <v>-5</v>
      </c>
      <c r="Q25" s="101">
        <f t="shared" si="6"/>
        <v>1191</v>
      </c>
      <c r="R25" s="101">
        <f t="shared" si="3"/>
        <v>702</v>
      </c>
      <c r="S25" s="101">
        <f t="shared" si="3"/>
        <v>489</v>
      </c>
    </row>
    <row r="26" spans="1:19" ht="24.95" customHeight="1">
      <c r="A26" s="61" t="s">
        <v>23</v>
      </c>
      <c r="B26" s="27">
        <f t="shared" si="0"/>
        <v>721</v>
      </c>
      <c r="C26" s="28">
        <v>362</v>
      </c>
      <c r="D26" s="28">
        <v>359</v>
      </c>
      <c r="E26" s="44">
        <f t="shared" si="1"/>
        <v>203</v>
      </c>
      <c r="F26" s="28">
        <v>95</v>
      </c>
      <c r="G26" s="36">
        <v>108</v>
      </c>
      <c r="H26" s="61" t="s">
        <v>23</v>
      </c>
      <c r="I26" s="27">
        <f t="shared" si="4"/>
        <v>724</v>
      </c>
      <c r="J26" s="28">
        <v>359</v>
      </c>
      <c r="K26" s="28">
        <v>365</v>
      </c>
      <c r="L26" s="44">
        <f t="shared" si="5"/>
        <v>204</v>
      </c>
      <c r="M26" s="28">
        <v>96</v>
      </c>
      <c r="N26" s="36">
        <v>108</v>
      </c>
      <c r="O26" s="89">
        <f t="shared" si="7"/>
        <v>-3</v>
      </c>
      <c r="P26" s="86">
        <f t="shared" si="7"/>
        <v>6</v>
      </c>
      <c r="Q26" s="101">
        <f t="shared" si="6"/>
        <v>928</v>
      </c>
      <c r="R26" s="101">
        <f t="shared" si="3"/>
        <v>455</v>
      </c>
      <c r="S26" s="101">
        <f t="shared" si="3"/>
        <v>473</v>
      </c>
    </row>
    <row r="27" spans="1:19" ht="24.95" customHeight="1">
      <c r="A27" s="61" t="s">
        <v>24</v>
      </c>
      <c r="B27" s="27">
        <f t="shared" si="0"/>
        <v>204</v>
      </c>
      <c r="C27" s="28">
        <v>74</v>
      </c>
      <c r="D27" s="28">
        <v>130</v>
      </c>
      <c r="E27" s="44">
        <f t="shared" si="1"/>
        <v>87</v>
      </c>
      <c r="F27" s="28">
        <v>35</v>
      </c>
      <c r="G27" s="36">
        <v>52</v>
      </c>
      <c r="H27" s="61" t="s">
        <v>24</v>
      </c>
      <c r="I27" s="27">
        <f t="shared" si="4"/>
        <v>207</v>
      </c>
      <c r="J27" s="28">
        <v>75</v>
      </c>
      <c r="K27" s="28">
        <v>132</v>
      </c>
      <c r="L27" s="44">
        <f t="shared" si="5"/>
        <v>87</v>
      </c>
      <c r="M27" s="28">
        <v>35</v>
      </c>
      <c r="N27" s="36">
        <v>52</v>
      </c>
      <c r="O27" s="89">
        <f t="shared" si="7"/>
        <v>1</v>
      </c>
      <c r="P27" s="86">
        <f t="shared" si="7"/>
        <v>2</v>
      </c>
      <c r="Q27" s="101">
        <f t="shared" si="6"/>
        <v>294</v>
      </c>
      <c r="R27" s="101">
        <f t="shared" si="3"/>
        <v>110</v>
      </c>
      <c r="S27" s="101">
        <f t="shared" si="3"/>
        <v>184</v>
      </c>
    </row>
    <row r="28" spans="1:19" ht="24.95" customHeight="1">
      <c r="A28" s="61" t="s">
        <v>25</v>
      </c>
      <c r="B28" s="27">
        <f t="shared" si="0"/>
        <v>285</v>
      </c>
      <c r="C28" s="28">
        <v>106</v>
      </c>
      <c r="D28" s="28">
        <v>179</v>
      </c>
      <c r="E28" s="44">
        <f t="shared" si="1"/>
        <v>97</v>
      </c>
      <c r="F28" s="28">
        <v>39</v>
      </c>
      <c r="G28" s="36">
        <v>58</v>
      </c>
      <c r="H28" s="61" t="s">
        <v>25</v>
      </c>
      <c r="I28" s="27">
        <f t="shared" si="4"/>
        <v>287</v>
      </c>
      <c r="J28" s="28">
        <v>110</v>
      </c>
      <c r="K28" s="28">
        <v>177</v>
      </c>
      <c r="L28" s="44">
        <f t="shared" si="5"/>
        <v>96</v>
      </c>
      <c r="M28" s="28">
        <v>38</v>
      </c>
      <c r="N28" s="36">
        <v>58</v>
      </c>
      <c r="O28" s="89">
        <f t="shared" si="7"/>
        <v>4</v>
      </c>
      <c r="P28" s="86">
        <f t="shared" si="7"/>
        <v>-2</v>
      </c>
      <c r="Q28" s="101">
        <f t="shared" si="6"/>
        <v>383</v>
      </c>
      <c r="R28" s="101">
        <f t="shared" si="3"/>
        <v>148</v>
      </c>
      <c r="S28" s="101">
        <f t="shared" si="3"/>
        <v>235</v>
      </c>
    </row>
    <row r="29" spans="1:19" ht="24.95" customHeight="1">
      <c r="A29" s="61" t="s">
        <v>67</v>
      </c>
      <c r="B29" s="27">
        <f t="shared" si="0"/>
        <v>169</v>
      </c>
      <c r="C29" s="28">
        <v>73</v>
      </c>
      <c r="D29" s="28">
        <v>96</v>
      </c>
      <c r="E29" s="44">
        <f t="shared" si="1"/>
        <v>94</v>
      </c>
      <c r="F29" s="28">
        <v>39</v>
      </c>
      <c r="G29" s="36">
        <v>55</v>
      </c>
      <c r="H29" s="61" t="s">
        <v>67</v>
      </c>
      <c r="I29" s="27">
        <f t="shared" si="4"/>
        <v>166</v>
      </c>
      <c r="J29" s="28">
        <v>71</v>
      </c>
      <c r="K29" s="28">
        <v>95</v>
      </c>
      <c r="L29" s="44">
        <f t="shared" si="5"/>
        <v>93</v>
      </c>
      <c r="M29" s="28">
        <v>39</v>
      </c>
      <c r="N29" s="36">
        <v>54</v>
      </c>
      <c r="O29" s="89">
        <f t="shared" si="7"/>
        <v>-2</v>
      </c>
      <c r="P29" s="86">
        <f t="shared" si="7"/>
        <v>-1</v>
      </c>
      <c r="Q29" s="101">
        <f t="shared" si="6"/>
        <v>259</v>
      </c>
      <c r="R29" s="101">
        <f t="shared" si="3"/>
        <v>110</v>
      </c>
      <c r="S29" s="101">
        <f t="shared" si="3"/>
        <v>149</v>
      </c>
    </row>
    <row r="30" spans="1:19" ht="27" customHeight="1">
      <c r="A30" s="62" t="s">
        <v>114</v>
      </c>
      <c r="B30" s="27">
        <f t="shared" si="0"/>
        <v>508</v>
      </c>
      <c r="C30" s="28">
        <v>240</v>
      </c>
      <c r="D30" s="28">
        <v>268</v>
      </c>
      <c r="E30" s="44">
        <f t="shared" si="1"/>
        <v>140</v>
      </c>
      <c r="F30" s="28">
        <v>53</v>
      </c>
      <c r="G30" s="36">
        <v>87</v>
      </c>
      <c r="H30" s="62" t="s">
        <v>114</v>
      </c>
      <c r="I30" s="27">
        <f t="shared" si="4"/>
        <v>515</v>
      </c>
      <c r="J30" s="28">
        <v>245</v>
      </c>
      <c r="K30" s="28">
        <v>270</v>
      </c>
      <c r="L30" s="44">
        <f t="shared" si="5"/>
        <v>136</v>
      </c>
      <c r="M30" s="28">
        <v>54</v>
      </c>
      <c r="N30" s="36">
        <v>82</v>
      </c>
      <c r="O30" s="89">
        <f t="shared" si="7"/>
        <v>5</v>
      </c>
      <c r="P30" s="86">
        <f t="shared" si="7"/>
        <v>2</v>
      </c>
      <c r="Q30" s="101">
        <f t="shared" si="6"/>
        <v>651</v>
      </c>
      <c r="R30" s="101">
        <f t="shared" si="3"/>
        <v>299</v>
      </c>
      <c r="S30" s="101">
        <f t="shared" si="3"/>
        <v>352</v>
      </c>
    </row>
    <row r="31" spans="1:19" ht="27" customHeight="1">
      <c r="A31" s="62" t="s">
        <v>115</v>
      </c>
      <c r="B31" s="27">
        <f t="shared" si="0"/>
        <v>722</v>
      </c>
      <c r="C31" s="28">
        <v>410</v>
      </c>
      <c r="D31" s="28">
        <v>312</v>
      </c>
      <c r="E31" s="44">
        <f t="shared" si="1"/>
        <v>142</v>
      </c>
      <c r="F31" s="28">
        <v>66</v>
      </c>
      <c r="G31" s="36">
        <v>76</v>
      </c>
      <c r="H31" s="62" t="s">
        <v>115</v>
      </c>
      <c r="I31" s="27">
        <f t="shared" si="4"/>
        <v>726</v>
      </c>
      <c r="J31" s="28">
        <v>412</v>
      </c>
      <c r="K31" s="28">
        <v>314</v>
      </c>
      <c r="L31" s="44">
        <f t="shared" si="5"/>
        <v>144</v>
      </c>
      <c r="M31" s="28">
        <v>71</v>
      </c>
      <c r="N31" s="36">
        <v>73</v>
      </c>
      <c r="O31" s="89">
        <f t="shared" si="7"/>
        <v>2</v>
      </c>
      <c r="P31" s="86">
        <f t="shared" si="7"/>
        <v>2</v>
      </c>
      <c r="Q31" s="101">
        <f t="shared" si="6"/>
        <v>870</v>
      </c>
      <c r="R31" s="101">
        <f t="shared" si="3"/>
        <v>483</v>
      </c>
      <c r="S31" s="101">
        <f t="shared" si="3"/>
        <v>387</v>
      </c>
    </row>
    <row r="32" spans="1:19" ht="27" customHeight="1">
      <c r="A32" s="62" t="s">
        <v>142</v>
      </c>
      <c r="B32" s="27">
        <f t="shared" si="0"/>
        <v>429</v>
      </c>
      <c r="C32" s="28">
        <v>120</v>
      </c>
      <c r="D32" s="28">
        <v>309</v>
      </c>
      <c r="E32" s="44">
        <f t="shared" si="1"/>
        <v>184</v>
      </c>
      <c r="F32" s="28">
        <v>75</v>
      </c>
      <c r="G32" s="36">
        <v>109</v>
      </c>
      <c r="H32" s="62" t="s">
        <v>142</v>
      </c>
      <c r="I32" s="27">
        <f t="shared" si="4"/>
        <v>430</v>
      </c>
      <c r="J32" s="28">
        <v>121</v>
      </c>
      <c r="K32" s="28">
        <v>309</v>
      </c>
      <c r="L32" s="44">
        <f t="shared" si="5"/>
        <v>186</v>
      </c>
      <c r="M32" s="28">
        <v>76</v>
      </c>
      <c r="N32" s="36">
        <v>110</v>
      </c>
      <c r="O32" s="89">
        <f t="shared" si="7"/>
        <v>1</v>
      </c>
      <c r="P32" s="86">
        <f t="shared" si="7"/>
        <v>0</v>
      </c>
      <c r="Q32" s="101">
        <f t="shared" si="6"/>
        <v>616</v>
      </c>
      <c r="R32" s="101">
        <f t="shared" si="3"/>
        <v>197</v>
      </c>
      <c r="S32" s="101">
        <f t="shared" si="3"/>
        <v>419</v>
      </c>
    </row>
    <row r="33" spans="1:19" ht="27" customHeight="1">
      <c r="A33" s="62" t="s">
        <v>146</v>
      </c>
      <c r="B33" s="27">
        <f t="shared" si="0"/>
        <v>192</v>
      </c>
      <c r="C33" s="28">
        <v>64</v>
      </c>
      <c r="D33" s="28">
        <v>128</v>
      </c>
      <c r="E33" s="44">
        <f t="shared" si="1"/>
        <v>55</v>
      </c>
      <c r="F33" s="28">
        <v>24</v>
      </c>
      <c r="G33" s="36">
        <v>31</v>
      </c>
      <c r="H33" s="62" t="s">
        <v>146</v>
      </c>
      <c r="I33" s="27">
        <f t="shared" si="4"/>
        <v>192</v>
      </c>
      <c r="J33" s="28">
        <v>59</v>
      </c>
      <c r="K33" s="28">
        <v>133</v>
      </c>
      <c r="L33" s="44">
        <f t="shared" si="5"/>
        <v>56</v>
      </c>
      <c r="M33" s="28">
        <v>24</v>
      </c>
      <c r="N33" s="36">
        <v>32</v>
      </c>
      <c r="O33" s="89">
        <f t="shared" si="7"/>
        <v>-5</v>
      </c>
      <c r="P33" s="86">
        <f t="shared" si="7"/>
        <v>5</v>
      </c>
      <c r="Q33" s="101">
        <f t="shared" si="6"/>
        <v>248</v>
      </c>
      <c r="R33" s="101">
        <f t="shared" si="3"/>
        <v>83</v>
      </c>
      <c r="S33" s="101">
        <f t="shared" si="3"/>
        <v>165</v>
      </c>
    </row>
    <row r="34" spans="1:19" ht="27" customHeight="1" thickBot="1">
      <c r="A34" s="117" t="s">
        <v>206</v>
      </c>
      <c r="B34" s="64">
        <f t="shared" si="0"/>
        <v>176</v>
      </c>
      <c r="C34" s="38">
        <v>43</v>
      </c>
      <c r="D34" s="38">
        <v>133</v>
      </c>
      <c r="E34" s="103">
        <f t="shared" si="1"/>
        <v>85</v>
      </c>
      <c r="F34" s="114">
        <v>32</v>
      </c>
      <c r="G34" s="116">
        <v>53</v>
      </c>
      <c r="H34" s="117" t="s">
        <v>206</v>
      </c>
      <c r="I34" s="27">
        <f t="shared" si="4"/>
        <v>181</v>
      </c>
      <c r="J34" s="38">
        <v>47</v>
      </c>
      <c r="K34" s="38">
        <v>134</v>
      </c>
      <c r="L34" s="44">
        <f t="shared" si="5"/>
        <v>83</v>
      </c>
      <c r="M34" s="114">
        <v>33</v>
      </c>
      <c r="N34" s="116">
        <v>50</v>
      </c>
      <c r="O34" s="89">
        <f t="shared" si="7"/>
        <v>4</v>
      </c>
      <c r="P34" s="86">
        <f t="shared" si="7"/>
        <v>1</v>
      </c>
      <c r="Q34" s="101">
        <f t="shared" si="6"/>
        <v>264</v>
      </c>
      <c r="R34" s="101">
        <f t="shared" si="3"/>
        <v>80</v>
      </c>
      <c r="S34" s="101">
        <f t="shared" si="3"/>
        <v>184</v>
      </c>
    </row>
    <row r="35" spans="1:19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r:id="rId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8FEEE-D2AA-4F0C-BF45-DB7B0C4D9C0A}">
  <dimension ref="A1:S35"/>
  <sheetViews>
    <sheetView workbookViewId="0">
      <selection activeCell="X8" sqref="X8"/>
    </sheetView>
  </sheetViews>
  <sheetFormatPr defaultRowHeight="16.5"/>
  <cols>
    <col min="10" max="10" width="9.5" bestFit="1" customWidth="1"/>
    <col min="11" max="12" width="9.375" bestFit="1" customWidth="1"/>
    <col min="13" max="13" width="9.5" bestFit="1" customWidth="1"/>
    <col min="14" max="14" width="9.375" bestFit="1" customWidth="1"/>
  </cols>
  <sheetData>
    <row r="1" spans="1:19" ht="37.5" customHeight="1" thickBot="1">
      <c r="A1" s="196" t="s">
        <v>238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172" t="s">
        <v>236</v>
      </c>
      <c r="C3" s="201"/>
      <c r="D3" s="201"/>
      <c r="E3" s="201"/>
      <c r="F3" s="201"/>
      <c r="G3" s="202"/>
      <c r="H3" s="187" t="s">
        <v>27</v>
      </c>
      <c r="I3" s="191" t="s">
        <v>237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52" t="s">
        <v>0</v>
      </c>
      <c r="P4" s="7" t="s">
        <v>1</v>
      </c>
      <c r="Q4" s="99" t="s">
        <v>188</v>
      </c>
      <c r="R4" s="154" t="s">
        <v>0</v>
      </c>
      <c r="S4" s="154" t="s">
        <v>1</v>
      </c>
    </row>
    <row r="5" spans="1:19" ht="29.1" customHeight="1">
      <c r="A5" s="59" t="s">
        <v>26</v>
      </c>
      <c r="B5" s="27">
        <f t="shared" ref="B5:B34" si="0">SUM(C5:D5)</f>
        <v>55155</v>
      </c>
      <c r="C5" s="44">
        <f>SUM(C6:C34)</f>
        <v>39708</v>
      </c>
      <c r="D5" s="44">
        <f>SUM(D6:D34)</f>
        <v>15447</v>
      </c>
      <c r="E5" s="44">
        <f t="shared" ref="E5:E34" si="1">SUM(F5:G5)</f>
        <v>14193</v>
      </c>
      <c r="F5" s="44">
        <f>SUM(F6:F34)</f>
        <v>7261</v>
      </c>
      <c r="G5" s="45">
        <f>SUM(G6:G34)</f>
        <v>6932</v>
      </c>
      <c r="H5" s="59" t="s">
        <v>26</v>
      </c>
      <c r="I5" s="27">
        <f>J5+K5</f>
        <v>55120</v>
      </c>
      <c r="J5" s="44">
        <f>SUM(J6:J34)</f>
        <v>39714</v>
      </c>
      <c r="K5" s="44">
        <f>SUM(K6:K34)</f>
        <v>15406</v>
      </c>
      <c r="L5" s="44">
        <f>SUM(M5+N5)</f>
        <v>14208</v>
      </c>
      <c r="M5" s="44">
        <f>SUM(M6:M34)</f>
        <v>7252</v>
      </c>
      <c r="N5" s="45">
        <f>SUM(N6:N34)</f>
        <v>6956</v>
      </c>
      <c r="O5" s="33">
        <f t="shared" ref="O5:P21" si="2">J5-C5</f>
        <v>6</v>
      </c>
      <c r="P5" s="25">
        <f t="shared" si="2"/>
        <v>-41</v>
      </c>
      <c r="Q5" s="100">
        <f>I5+L5</f>
        <v>69328</v>
      </c>
      <c r="R5" s="100">
        <f>SUM(R6:R34)</f>
        <v>46966</v>
      </c>
      <c r="S5" s="100">
        <f>SUM(S6:S34)</f>
        <v>22362</v>
      </c>
    </row>
    <row r="6" spans="1:19" ht="24.95" customHeight="1">
      <c r="A6" s="61" t="s">
        <v>4</v>
      </c>
      <c r="B6" s="27">
        <f t="shared" si="0"/>
        <v>3571</v>
      </c>
      <c r="C6" s="28">
        <v>2757</v>
      </c>
      <c r="D6" s="28">
        <v>814</v>
      </c>
      <c r="E6" s="44">
        <f t="shared" si="1"/>
        <v>1262</v>
      </c>
      <c r="F6" s="28">
        <v>672</v>
      </c>
      <c r="G6" s="36">
        <v>590</v>
      </c>
      <c r="H6" s="61" t="s">
        <v>239</v>
      </c>
      <c r="I6" s="27">
        <v>3562</v>
      </c>
      <c r="J6" s="28">
        <v>2755</v>
      </c>
      <c r="K6" s="28">
        <v>807</v>
      </c>
      <c r="L6" s="44">
        <v>1260</v>
      </c>
      <c r="M6" s="28">
        <v>670</v>
      </c>
      <c r="N6" s="36">
        <v>590</v>
      </c>
      <c r="O6" s="89">
        <f t="shared" si="2"/>
        <v>-2</v>
      </c>
      <c r="P6" s="86">
        <f t="shared" si="2"/>
        <v>-7</v>
      </c>
      <c r="Q6" s="101">
        <f t="shared" ref="Q6:S34" si="3">I6+L6</f>
        <v>4822</v>
      </c>
      <c r="R6" s="101">
        <f t="shared" si="3"/>
        <v>3425</v>
      </c>
      <c r="S6" s="101">
        <f t="shared" si="3"/>
        <v>1397</v>
      </c>
    </row>
    <row r="7" spans="1:19" ht="24.95" customHeight="1">
      <c r="A7" s="61" t="s">
        <v>5</v>
      </c>
      <c r="B7" s="27">
        <f t="shared" si="0"/>
        <v>11061</v>
      </c>
      <c r="C7" s="28">
        <v>7085</v>
      </c>
      <c r="D7" s="28">
        <v>3976</v>
      </c>
      <c r="E7" s="44">
        <f t="shared" si="1"/>
        <v>5561</v>
      </c>
      <c r="F7" s="28">
        <v>2807</v>
      </c>
      <c r="G7" s="36">
        <v>2754</v>
      </c>
      <c r="H7" s="153" t="s">
        <v>240</v>
      </c>
      <c r="I7" s="27">
        <v>11073</v>
      </c>
      <c r="J7" s="28">
        <v>7094</v>
      </c>
      <c r="K7" s="28">
        <v>3979</v>
      </c>
      <c r="L7" s="44">
        <v>5550</v>
      </c>
      <c r="M7" s="28">
        <v>2795</v>
      </c>
      <c r="N7" s="36">
        <v>2755</v>
      </c>
      <c r="O7" s="89">
        <f t="shared" si="2"/>
        <v>9</v>
      </c>
      <c r="P7" s="86">
        <f t="shared" si="2"/>
        <v>3</v>
      </c>
      <c r="Q7" s="101">
        <f t="shared" si="3"/>
        <v>16623</v>
      </c>
      <c r="R7" s="101">
        <f t="shared" si="3"/>
        <v>9889</v>
      </c>
      <c r="S7" s="101">
        <f t="shared" si="3"/>
        <v>6734</v>
      </c>
    </row>
    <row r="8" spans="1:19" ht="24.95" customHeight="1">
      <c r="A8" s="61" t="s">
        <v>61</v>
      </c>
      <c r="B8" s="27">
        <f t="shared" si="0"/>
        <v>5049</v>
      </c>
      <c r="C8" s="28">
        <v>3443</v>
      </c>
      <c r="D8" s="28">
        <v>1606</v>
      </c>
      <c r="E8" s="44">
        <f t="shared" si="1"/>
        <v>1898</v>
      </c>
      <c r="F8" s="28">
        <v>973</v>
      </c>
      <c r="G8" s="36">
        <v>925</v>
      </c>
      <c r="H8" s="153" t="s">
        <v>241</v>
      </c>
      <c r="I8" s="27">
        <v>5060</v>
      </c>
      <c r="J8" s="28">
        <v>3481</v>
      </c>
      <c r="K8" s="28">
        <v>1579</v>
      </c>
      <c r="L8" s="44">
        <v>1925</v>
      </c>
      <c r="M8" s="28">
        <v>988</v>
      </c>
      <c r="N8" s="36">
        <v>937</v>
      </c>
      <c r="O8" s="89">
        <f t="shared" si="2"/>
        <v>38</v>
      </c>
      <c r="P8" s="86">
        <f t="shared" si="2"/>
        <v>-27</v>
      </c>
      <c r="Q8" s="101">
        <f t="shared" si="3"/>
        <v>6985</v>
      </c>
      <c r="R8" s="101">
        <f t="shared" si="3"/>
        <v>4469</v>
      </c>
      <c r="S8" s="101">
        <f t="shared" si="3"/>
        <v>2516</v>
      </c>
    </row>
    <row r="9" spans="1:19" ht="24.95" customHeight="1">
      <c r="A9" s="61" t="s">
        <v>8</v>
      </c>
      <c r="B9" s="27">
        <f t="shared" si="0"/>
        <v>3283</v>
      </c>
      <c r="C9" s="28">
        <v>2968</v>
      </c>
      <c r="D9" s="28">
        <v>315</v>
      </c>
      <c r="E9" s="44">
        <f t="shared" si="1"/>
        <v>265</v>
      </c>
      <c r="F9" s="28">
        <v>168</v>
      </c>
      <c r="G9" s="36">
        <v>97</v>
      </c>
      <c r="H9" s="153" t="s">
        <v>242</v>
      </c>
      <c r="I9" s="27">
        <v>3286</v>
      </c>
      <c r="J9" s="28">
        <v>2977</v>
      </c>
      <c r="K9" s="28">
        <v>309</v>
      </c>
      <c r="L9" s="44">
        <v>261</v>
      </c>
      <c r="M9" s="28">
        <v>168</v>
      </c>
      <c r="N9" s="36">
        <v>93</v>
      </c>
      <c r="O9" s="89">
        <f t="shared" si="2"/>
        <v>9</v>
      </c>
      <c r="P9" s="86">
        <f t="shared" si="2"/>
        <v>-6</v>
      </c>
      <c r="Q9" s="101">
        <f t="shared" si="3"/>
        <v>3547</v>
      </c>
      <c r="R9" s="101">
        <f t="shared" si="3"/>
        <v>3145</v>
      </c>
      <c r="S9" s="101">
        <f t="shared" si="3"/>
        <v>402</v>
      </c>
    </row>
    <row r="10" spans="1:19" ht="24.95" customHeight="1">
      <c r="A10" s="61" t="s">
        <v>9</v>
      </c>
      <c r="B10" s="27">
        <f t="shared" si="0"/>
        <v>1878</v>
      </c>
      <c r="C10" s="28">
        <v>1520</v>
      </c>
      <c r="D10" s="28">
        <v>358</v>
      </c>
      <c r="E10" s="44">
        <f t="shared" si="1"/>
        <v>353</v>
      </c>
      <c r="F10" s="28">
        <v>203</v>
      </c>
      <c r="G10" s="36">
        <v>150</v>
      </c>
      <c r="H10" s="153" t="s">
        <v>243</v>
      </c>
      <c r="I10" s="27">
        <v>1866</v>
      </c>
      <c r="J10" s="28">
        <v>1511</v>
      </c>
      <c r="K10" s="28">
        <v>355</v>
      </c>
      <c r="L10" s="44">
        <v>357</v>
      </c>
      <c r="M10" s="28">
        <v>203</v>
      </c>
      <c r="N10" s="36">
        <v>154</v>
      </c>
      <c r="O10" s="89">
        <f t="shared" si="2"/>
        <v>-9</v>
      </c>
      <c r="P10" s="86">
        <f t="shared" si="2"/>
        <v>-3</v>
      </c>
      <c r="Q10" s="101">
        <f t="shared" si="3"/>
        <v>2223</v>
      </c>
      <c r="R10" s="101">
        <f t="shared" si="3"/>
        <v>1714</v>
      </c>
      <c r="S10" s="101">
        <f t="shared" si="3"/>
        <v>509</v>
      </c>
    </row>
    <row r="11" spans="1:19" ht="24.95" customHeight="1">
      <c r="A11" s="61" t="s">
        <v>10</v>
      </c>
      <c r="B11" s="27">
        <f t="shared" si="0"/>
        <v>1811</v>
      </c>
      <c r="C11" s="28">
        <v>1555</v>
      </c>
      <c r="D11" s="28">
        <v>256</v>
      </c>
      <c r="E11" s="44">
        <f t="shared" si="1"/>
        <v>119</v>
      </c>
      <c r="F11" s="28">
        <v>76</v>
      </c>
      <c r="G11" s="36">
        <v>43</v>
      </c>
      <c r="H11" s="153" t="s">
        <v>244</v>
      </c>
      <c r="I11" s="27">
        <v>1817</v>
      </c>
      <c r="J11" s="28">
        <v>1558</v>
      </c>
      <c r="K11" s="28">
        <v>259</v>
      </c>
      <c r="L11" s="44">
        <v>119</v>
      </c>
      <c r="M11" s="28">
        <v>76</v>
      </c>
      <c r="N11" s="36">
        <v>43</v>
      </c>
      <c r="O11" s="89">
        <f t="shared" si="2"/>
        <v>3</v>
      </c>
      <c r="P11" s="86">
        <f t="shared" si="2"/>
        <v>3</v>
      </c>
      <c r="Q11" s="101">
        <f t="shared" si="3"/>
        <v>1936</v>
      </c>
      <c r="R11" s="101">
        <f t="shared" si="3"/>
        <v>1634</v>
      </c>
      <c r="S11" s="101">
        <f t="shared" si="3"/>
        <v>302</v>
      </c>
    </row>
    <row r="12" spans="1:19" ht="24.95" customHeight="1">
      <c r="A12" s="61" t="s">
        <v>11</v>
      </c>
      <c r="B12" s="27">
        <f t="shared" si="0"/>
        <v>5452</v>
      </c>
      <c r="C12" s="28">
        <v>4525</v>
      </c>
      <c r="D12" s="28">
        <v>927</v>
      </c>
      <c r="E12" s="44">
        <f t="shared" si="1"/>
        <v>364</v>
      </c>
      <c r="F12" s="28">
        <v>226</v>
      </c>
      <c r="G12" s="36">
        <v>138</v>
      </c>
      <c r="H12" s="153" t="s">
        <v>245</v>
      </c>
      <c r="I12" s="27">
        <v>5476</v>
      </c>
      <c r="J12" s="28">
        <v>4559</v>
      </c>
      <c r="K12" s="28">
        <v>917</v>
      </c>
      <c r="L12" s="44">
        <v>373</v>
      </c>
      <c r="M12" s="28">
        <v>234</v>
      </c>
      <c r="N12" s="36">
        <v>139</v>
      </c>
      <c r="O12" s="89">
        <f t="shared" si="2"/>
        <v>34</v>
      </c>
      <c r="P12" s="86">
        <f t="shared" si="2"/>
        <v>-10</v>
      </c>
      <c r="Q12" s="101">
        <f t="shared" si="3"/>
        <v>5849</v>
      </c>
      <c r="R12" s="101">
        <f t="shared" si="3"/>
        <v>4793</v>
      </c>
      <c r="S12" s="101">
        <f t="shared" si="3"/>
        <v>1056</v>
      </c>
    </row>
    <row r="13" spans="1:19" ht="24.95" customHeight="1">
      <c r="A13" s="61" t="s">
        <v>12</v>
      </c>
      <c r="B13" s="27">
        <f t="shared" si="0"/>
        <v>5428</v>
      </c>
      <c r="C13" s="28">
        <v>4685</v>
      </c>
      <c r="D13" s="28">
        <v>743</v>
      </c>
      <c r="E13" s="44">
        <f t="shared" si="1"/>
        <v>602</v>
      </c>
      <c r="F13" s="28">
        <v>368</v>
      </c>
      <c r="G13" s="36">
        <v>234</v>
      </c>
      <c r="H13" s="153" t="s">
        <v>246</v>
      </c>
      <c r="I13" s="27">
        <v>5411</v>
      </c>
      <c r="J13" s="28">
        <v>4677</v>
      </c>
      <c r="K13" s="28">
        <v>734</v>
      </c>
      <c r="L13" s="44">
        <v>586</v>
      </c>
      <c r="M13" s="28">
        <v>359</v>
      </c>
      <c r="N13" s="36">
        <v>227</v>
      </c>
      <c r="O13" s="89">
        <f t="shared" si="2"/>
        <v>-8</v>
      </c>
      <c r="P13" s="86">
        <f t="shared" si="2"/>
        <v>-9</v>
      </c>
      <c r="Q13" s="101">
        <f t="shared" si="3"/>
        <v>5997</v>
      </c>
      <c r="R13" s="101">
        <f t="shared" si="3"/>
        <v>5036</v>
      </c>
      <c r="S13" s="101">
        <f t="shared" si="3"/>
        <v>961</v>
      </c>
    </row>
    <row r="14" spans="1:19" ht="24.95" customHeight="1">
      <c r="A14" s="61" t="s">
        <v>13</v>
      </c>
      <c r="B14" s="27">
        <f t="shared" si="0"/>
        <v>2796</v>
      </c>
      <c r="C14" s="28">
        <v>2480</v>
      </c>
      <c r="D14" s="28">
        <v>316</v>
      </c>
      <c r="E14" s="44">
        <f t="shared" si="1"/>
        <v>112</v>
      </c>
      <c r="F14" s="28">
        <v>84</v>
      </c>
      <c r="G14" s="36">
        <v>28</v>
      </c>
      <c r="H14" s="153" t="s">
        <v>247</v>
      </c>
      <c r="I14" s="27">
        <v>2787</v>
      </c>
      <c r="J14" s="28">
        <v>2479</v>
      </c>
      <c r="K14" s="28">
        <v>308</v>
      </c>
      <c r="L14" s="44">
        <v>112</v>
      </c>
      <c r="M14" s="28">
        <v>84</v>
      </c>
      <c r="N14" s="36">
        <v>28</v>
      </c>
      <c r="O14" s="89">
        <f t="shared" si="2"/>
        <v>-1</v>
      </c>
      <c r="P14" s="86">
        <f t="shared" si="2"/>
        <v>-8</v>
      </c>
      <c r="Q14" s="101">
        <f t="shared" si="3"/>
        <v>2899</v>
      </c>
      <c r="R14" s="101">
        <f t="shared" si="3"/>
        <v>2563</v>
      </c>
      <c r="S14" s="101">
        <f t="shared" si="3"/>
        <v>336</v>
      </c>
    </row>
    <row r="15" spans="1:19" ht="24.95" customHeight="1">
      <c r="A15" s="61" t="s">
        <v>116</v>
      </c>
      <c r="B15" s="27">
        <f t="shared" si="0"/>
        <v>192</v>
      </c>
      <c r="C15" s="28">
        <v>70</v>
      </c>
      <c r="D15" s="28">
        <v>122</v>
      </c>
      <c r="E15" s="44">
        <f t="shared" si="1"/>
        <v>82</v>
      </c>
      <c r="F15" s="28">
        <v>36</v>
      </c>
      <c r="G15" s="36">
        <v>46</v>
      </c>
      <c r="H15" s="153" t="s">
        <v>248</v>
      </c>
      <c r="I15" s="27">
        <v>196</v>
      </c>
      <c r="J15" s="28">
        <v>72</v>
      </c>
      <c r="K15" s="28">
        <v>124</v>
      </c>
      <c r="L15" s="44">
        <v>81</v>
      </c>
      <c r="M15" s="28">
        <v>34</v>
      </c>
      <c r="N15" s="36">
        <v>47</v>
      </c>
      <c r="O15" s="89">
        <f t="shared" si="2"/>
        <v>2</v>
      </c>
      <c r="P15" s="86">
        <f t="shared" si="2"/>
        <v>2</v>
      </c>
      <c r="Q15" s="101">
        <f t="shared" si="3"/>
        <v>277</v>
      </c>
      <c r="R15" s="101">
        <f t="shared" si="3"/>
        <v>106</v>
      </c>
      <c r="S15" s="101">
        <f t="shared" si="3"/>
        <v>171</v>
      </c>
    </row>
    <row r="16" spans="1:19" ht="24.95" customHeight="1">
      <c r="A16" s="61" t="s">
        <v>3</v>
      </c>
      <c r="B16" s="27">
        <f>SUM(C16:D16)</f>
        <v>3278</v>
      </c>
      <c r="C16" s="28">
        <v>1886</v>
      </c>
      <c r="D16" s="28">
        <v>1392</v>
      </c>
      <c r="E16" s="44">
        <f>SUM(F16:G16)</f>
        <v>727</v>
      </c>
      <c r="F16" s="28">
        <v>314</v>
      </c>
      <c r="G16" s="36">
        <v>413</v>
      </c>
      <c r="H16" s="153" t="s">
        <v>249</v>
      </c>
      <c r="I16" s="27">
        <v>3214</v>
      </c>
      <c r="J16" s="28">
        <v>1847</v>
      </c>
      <c r="K16" s="28">
        <v>1367</v>
      </c>
      <c r="L16" s="44">
        <v>727</v>
      </c>
      <c r="M16" s="28">
        <v>313</v>
      </c>
      <c r="N16" s="36">
        <v>414</v>
      </c>
      <c r="O16" s="89">
        <f t="shared" ref="O16:P18" si="4">J16-C16</f>
        <v>-39</v>
      </c>
      <c r="P16" s="86">
        <f t="shared" si="4"/>
        <v>-25</v>
      </c>
      <c r="Q16" s="101">
        <f>I16+L16</f>
        <v>3941</v>
      </c>
      <c r="R16" s="101">
        <f t="shared" si="3"/>
        <v>2160</v>
      </c>
      <c r="S16" s="101">
        <f t="shared" si="3"/>
        <v>1781</v>
      </c>
    </row>
    <row r="17" spans="1:19" ht="24.95" customHeight="1">
      <c r="A17" s="61" t="s">
        <v>6</v>
      </c>
      <c r="B17" s="27">
        <f>SUM(C17:D17)</f>
        <v>168</v>
      </c>
      <c r="C17" s="28">
        <v>104</v>
      </c>
      <c r="D17" s="28">
        <v>64</v>
      </c>
      <c r="E17" s="44">
        <f>SUM(F17:G17)</f>
        <v>57</v>
      </c>
      <c r="F17" s="28">
        <v>32</v>
      </c>
      <c r="G17" s="36">
        <v>25</v>
      </c>
      <c r="H17" s="153" t="s">
        <v>250</v>
      </c>
      <c r="I17" s="27">
        <v>163</v>
      </c>
      <c r="J17" s="28">
        <v>99</v>
      </c>
      <c r="K17" s="28">
        <v>64</v>
      </c>
      <c r="L17" s="44">
        <v>55</v>
      </c>
      <c r="M17" s="28">
        <v>51</v>
      </c>
      <c r="N17" s="36">
        <v>55</v>
      </c>
      <c r="O17" s="89">
        <f t="shared" si="4"/>
        <v>-5</v>
      </c>
      <c r="P17" s="86">
        <f t="shared" si="4"/>
        <v>0</v>
      </c>
      <c r="Q17" s="101">
        <f>I17+L17</f>
        <v>218</v>
      </c>
      <c r="R17" s="101">
        <f t="shared" si="3"/>
        <v>150</v>
      </c>
      <c r="S17" s="101">
        <f t="shared" si="3"/>
        <v>119</v>
      </c>
    </row>
    <row r="18" spans="1:19" ht="24.95" customHeight="1">
      <c r="A18" s="61" t="s">
        <v>7</v>
      </c>
      <c r="B18" s="27">
        <f>SUM(C18:D18)</f>
        <v>869</v>
      </c>
      <c r="C18" s="28">
        <v>633</v>
      </c>
      <c r="D18" s="28">
        <v>236</v>
      </c>
      <c r="E18" s="44">
        <f>SUM(F18:G18)</f>
        <v>102</v>
      </c>
      <c r="F18" s="28">
        <v>48</v>
      </c>
      <c r="G18" s="36">
        <v>54</v>
      </c>
      <c r="H18" s="153" t="s">
        <v>251</v>
      </c>
      <c r="I18" s="27">
        <v>842</v>
      </c>
      <c r="J18" s="28">
        <v>607</v>
      </c>
      <c r="K18" s="28">
        <v>235</v>
      </c>
      <c r="L18" s="44">
        <v>106</v>
      </c>
      <c r="M18" s="28">
        <v>31</v>
      </c>
      <c r="N18" s="36">
        <v>24</v>
      </c>
      <c r="O18" s="89">
        <f t="shared" si="4"/>
        <v>-26</v>
      </c>
      <c r="P18" s="86">
        <f t="shared" si="4"/>
        <v>-1</v>
      </c>
      <c r="Q18" s="101">
        <f>I18+L18</f>
        <v>948</v>
      </c>
      <c r="R18" s="101">
        <f t="shared" si="3"/>
        <v>638</v>
      </c>
      <c r="S18" s="101">
        <f t="shared" si="3"/>
        <v>259</v>
      </c>
    </row>
    <row r="19" spans="1:19" ht="24.95" customHeight="1">
      <c r="A19" s="61" t="s">
        <v>14</v>
      </c>
      <c r="B19" s="27">
        <f t="shared" si="0"/>
        <v>3113</v>
      </c>
      <c r="C19" s="28">
        <v>2508</v>
      </c>
      <c r="D19" s="28">
        <v>605</v>
      </c>
      <c r="E19" s="44">
        <f t="shared" si="1"/>
        <v>129</v>
      </c>
      <c r="F19" s="28">
        <v>82</v>
      </c>
      <c r="G19" s="36">
        <v>47</v>
      </c>
      <c r="H19" s="61" t="s">
        <v>252</v>
      </c>
      <c r="I19" s="27">
        <v>3091</v>
      </c>
      <c r="J19" s="28">
        <v>2488</v>
      </c>
      <c r="K19" s="28">
        <v>603</v>
      </c>
      <c r="L19" s="44">
        <v>127</v>
      </c>
      <c r="M19" s="28">
        <v>78</v>
      </c>
      <c r="N19" s="36">
        <v>49</v>
      </c>
      <c r="O19" s="89">
        <f t="shared" si="2"/>
        <v>-20</v>
      </c>
      <c r="P19" s="86">
        <f t="shared" si="2"/>
        <v>-2</v>
      </c>
      <c r="Q19" s="101">
        <f t="shared" si="3"/>
        <v>3218</v>
      </c>
      <c r="R19" s="101">
        <f t="shared" si="3"/>
        <v>2566</v>
      </c>
      <c r="S19" s="101">
        <f t="shared" si="3"/>
        <v>652</v>
      </c>
    </row>
    <row r="20" spans="1:19" ht="24.95" customHeight="1">
      <c r="A20" s="61" t="s">
        <v>21</v>
      </c>
      <c r="B20" s="27">
        <f>SUM(C20:D20)</f>
        <v>344</v>
      </c>
      <c r="C20" s="28">
        <v>184</v>
      </c>
      <c r="D20" s="28">
        <v>160</v>
      </c>
      <c r="E20" s="44">
        <f>SUM(F20:G20)</f>
        <v>119</v>
      </c>
      <c r="F20" s="28">
        <v>49</v>
      </c>
      <c r="G20" s="36">
        <v>70</v>
      </c>
      <c r="H20" s="61" t="s">
        <v>253</v>
      </c>
      <c r="I20" s="27">
        <v>362</v>
      </c>
      <c r="J20" s="28">
        <v>192</v>
      </c>
      <c r="K20" s="28">
        <v>170</v>
      </c>
      <c r="L20" s="44">
        <v>129</v>
      </c>
      <c r="M20" s="28">
        <v>54</v>
      </c>
      <c r="N20" s="36">
        <v>75</v>
      </c>
      <c r="O20" s="89">
        <f>J20-C20</f>
        <v>8</v>
      </c>
      <c r="P20" s="86">
        <f>K20-D20</f>
        <v>10</v>
      </c>
      <c r="Q20" s="101">
        <f>I20+L20</f>
        <v>491</v>
      </c>
      <c r="R20" s="101">
        <f t="shared" si="3"/>
        <v>246</v>
      </c>
      <c r="S20" s="101">
        <f t="shared" si="3"/>
        <v>245</v>
      </c>
    </row>
    <row r="21" spans="1:19" ht="24.95" customHeight="1">
      <c r="A21" s="61" t="s">
        <v>17</v>
      </c>
      <c r="B21" s="27">
        <f t="shared" si="0"/>
        <v>1358</v>
      </c>
      <c r="C21" s="28">
        <v>697</v>
      </c>
      <c r="D21" s="28">
        <v>661</v>
      </c>
      <c r="E21" s="44">
        <f t="shared" si="1"/>
        <v>606</v>
      </c>
      <c r="F21" s="28">
        <v>321</v>
      </c>
      <c r="G21" s="36">
        <v>285</v>
      </c>
      <c r="H21" s="61" t="s">
        <v>254</v>
      </c>
      <c r="I21" s="27">
        <v>1386</v>
      </c>
      <c r="J21" s="28">
        <v>705</v>
      </c>
      <c r="K21" s="28">
        <v>681</v>
      </c>
      <c r="L21" s="44">
        <v>611</v>
      </c>
      <c r="M21" s="28">
        <v>324</v>
      </c>
      <c r="N21" s="36">
        <v>287</v>
      </c>
      <c r="O21" s="89">
        <f t="shared" si="2"/>
        <v>8</v>
      </c>
      <c r="P21" s="86">
        <f t="shared" si="2"/>
        <v>20</v>
      </c>
      <c r="Q21" s="101">
        <f t="shared" si="3"/>
        <v>1997</v>
      </c>
      <c r="R21" s="101">
        <f t="shared" si="3"/>
        <v>1029</v>
      </c>
      <c r="S21" s="101">
        <f t="shared" si="3"/>
        <v>968</v>
      </c>
    </row>
    <row r="22" spans="1:19" ht="24.95" customHeight="1">
      <c r="A22" s="61" t="s">
        <v>18</v>
      </c>
      <c r="B22" s="27">
        <f t="shared" si="0"/>
        <v>532</v>
      </c>
      <c r="C22" s="28">
        <v>223</v>
      </c>
      <c r="D22" s="28">
        <v>309</v>
      </c>
      <c r="E22" s="44">
        <f t="shared" si="1"/>
        <v>306</v>
      </c>
      <c r="F22" s="28">
        <v>139</v>
      </c>
      <c r="G22" s="36">
        <v>167</v>
      </c>
      <c r="H22" s="61" t="s">
        <v>255</v>
      </c>
      <c r="I22" s="27">
        <v>535</v>
      </c>
      <c r="J22" s="28">
        <v>225</v>
      </c>
      <c r="K22" s="28">
        <v>310</v>
      </c>
      <c r="L22" s="44">
        <v>303</v>
      </c>
      <c r="M22" s="28">
        <v>136</v>
      </c>
      <c r="N22" s="36">
        <v>167</v>
      </c>
      <c r="O22" s="89">
        <f t="shared" ref="O22:P34" si="5">J22-C22</f>
        <v>2</v>
      </c>
      <c r="P22" s="86">
        <f t="shared" si="5"/>
        <v>1</v>
      </c>
      <c r="Q22" s="101">
        <f t="shared" si="3"/>
        <v>838</v>
      </c>
      <c r="R22" s="101">
        <f t="shared" si="3"/>
        <v>361</v>
      </c>
      <c r="S22" s="101">
        <f t="shared" si="3"/>
        <v>477</v>
      </c>
    </row>
    <row r="23" spans="1:19" ht="24.95" customHeight="1">
      <c r="A23" s="61" t="s">
        <v>19</v>
      </c>
      <c r="B23" s="27">
        <f t="shared" si="0"/>
        <v>244</v>
      </c>
      <c r="C23" s="28">
        <v>104</v>
      </c>
      <c r="D23" s="28">
        <v>140</v>
      </c>
      <c r="E23" s="44">
        <f t="shared" si="1"/>
        <v>138</v>
      </c>
      <c r="F23" s="28">
        <v>60</v>
      </c>
      <c r="G23" s="36">
        <v>78</v>
      </c>
      <c r="H23" s="61" t="s">
        <v>256</v>
      </c>
      <c r="I23" s="27">
        <v>240</v>
      </c>
      <c r="J23" s="28">
        <v>103</v>
      </c>
      <c r="K23" s="28">
        <v>137</v>
      </c>
      <c r="L23" s="44">
        <v>136</v>
      </c>
      <c r="M23" s="28">
        <v>57</v>
      </c>
      <c r="N23" s="36">
        <v>79</v>
      </c>
      <c r="O23" s="89">
        <f t="shared" si="5"/>
        <v>-1</v>
      </c>
      <c r="P23" s="86">
        <f t="shared" si="5"/>
        <v>-3</v>
      </c>
      <c r="Q23" s="101">
        <f t="shared" si="3"/>
        <v>376</v>
      </c>
      <c r="R23" s="101">
        <f t="shared" si="3"/>
        <v>160</v>
      </c>
      <c r="S23" s="101">
        <f t="shared" si="3"/>
        <v>216</v>
      </c>
    </row>
    <row r="24" spans="1:19" ht="24.95" customHeight="1">
      <c r="A24" s="61" t="s">
        <v>20</v>
      </c>
      <c r="B24" s="27">
        <f t="shared" si="0"/>
        <v>332</v>
      </c>
      <c r="C24" s="28">
        <v>183</v>
      </c>
      <c r="D24" s="28">
        <v>149</v>
      </c>
      <c r="E24" s="44">
        <f t="shared" si="1"/>
        <v>83</v>
      </c>
      <c r="F24" s="28">
        <v>34</v>
      </c>
      <c r="G24" s="36">
        <v>49</v>
      </c>
      <c r="H24" s="61" t="s">
        <v>257</v>
      </c>
      <c r="I24" s="27">
        <v>332</v>
      </c>
      <c r="J24" s="28">
        <v>183</v>
      </c>
      <c r="K24" s="28">
        <v>149</v>
      </c>
      <c r="L24" s="44">
        <v>81</v>
      </c>
      <c r="M24" s="28">
        <v>34</v>
      </c>
      <c r="N24" s="36">
        <v>47</v>
      </c>
      <c r="O24" s="89">
        <f t="shared" si="5"/>
        <v>0</v>
      </c>
      <c r="P24" s="86">
        <f t="shared" si="5"/>
        <v>0</v>
      </c>
      <c r="Q24" s="101">
        <f t="shared" si="3"/>
        <v>413</v>
      </c>
      <c r="R24" s="101">
        <f t="shared" si="3"/>
        <v>217</v>
      </c>
      <c r="S24" s="101">
        <f t="shared" si="3"/>
        <v>196</v>
      </c>
    </row>
    <row r="25" spans="1:19" ht="24.95" customHeight="1">
      <c r="A25" s="61" t="s">
        <v>22</v>
      </c>
      <c r="B25" s="27">
        <f t="shared" si="0"/>
        <v>968</v>
      </c>
      <c r="C25" s="28">
        <v>599</v>
      </c>
      <c r="D25" s="28">
        <v>369</v>
      </c>
      <c r="E25" s="44">
        <f t="shared" si="1"/>
        <v>223</v>
      </c>
      <c r="F25" s="28">
        <v>103</v>
      </c>
      <c r="G25" s="36">
        <v>120</v>
      </c>
      <c r="H25" s="61" t="s">
        <v>258</v>
      </c>
      <c r="I25" s="27">
        <v>985</v>
      </c>
      <c r="J25" s="28">
        <v>609</v>
      </c>
      <c r="K25" s="28">
        <v>376</v>
      </c>
      <c r="L25" s="44">
        <v>229</v>
      </c>
      <c r="M25" s="28">
        <v>104</v>
      </c>
      <c r="N25" s="36">
        <v>125</v>
      </c>
      <c r="O25" s="89">
        <f t="shared" si="5"/>
        <v>10</v>
      </c>
      <c r="P25" s="86">
        <f t="shared" si="5"/>
        <v>7</v>
      </c>
      <c r="Q25" s="101">
        <f t="shared" si="3"/>
        <v>1214</v>
      </c>
      <c r="R25" s="101">
        <f t="shared" si="3"/>
        <v>713</v>
      </c>
      <c r="S25" s="101">
        <f t="shared" si="3"/>
        <v>501</v>
      </c>
    </row>
    <row r="26" spans="1:19" ht="24.95" customHeight="1">
      <c r="A26" s="61" t="s">
        <v>23</v>
      </c>
      <c r="B26" s="27">
        <f t="shared" si="0"/>
        <v>724</v>
      </c>
      <c r="C26" s="28">
        <v>359</v>
      </c>
      <c r="D26" s="28">
        <v>365</v>
      </c>
      <c r="E26" s="44">
        <f t="shared" si="1"/>
        <v>204</v>
      </c>
      <c r="F26" s="28">
        <v>96</v>
      </c>
      <c r="G26" s="36">
        <v>108</v>
      </c>
      <c r="H26" s="61" t="s">
        <v>259</v>
      </c>
      <c r="I26" s="27">
        <v>726</v>
      </c>
      <c r="J26" s="28">
        <v>362</v>
      </c>
      <c r="K26" s="28">
        <v>364</v>
      </c>
      <c r="L26" s="44">
        <v>200</v>
      </c>
      <c r="M26" s="28">
        <v>94</v>
      </c>
      <c r="N26" s="36">
        <v>106</v>
      </c>
      <c r="O26" s="89">
        <f t="shared" si="5"/>
        <v>3</v>
      </c>
      <c r="P26" s="86">
        <f t="shared" si="5"/>
        <v>-1</v>
      </c>
      <c r="Q26" s="101">
        <f t="shared" si="3"/>
        <v>926</v>
      </c>
      <c r="R26" s="101">
        <f t="shared" si="3"/>
        <v>456</v>
      </c>
      <c r="S26" s="101">
        <f t="shared" si="3"/>
        <v>470</v>
      </c>
    </row>
    <row r="27" spans="1:19" ht="24.95" customHeight="1">
      <c r="A27" s="61" t="s">
        <v>24</v>
      </c>
      <c r="B27" s="27">
        <f t="shared" si="0"/>
        <v>207</v>
      </c>
      <c r="C27" s="28">
        <v>75</v>
      </c>
      <c r="D27" s="28">
        <v>132</v>
      </c>
      <c r="E27" s="44">
        <f t="shared" si="1"/>
        <v>87</v>
      </c>
      <c r="F27" s="28">
        <v>35</v>
      </c>
      <c r="G27" s="36">
        <v>52</v>
      </c>
      <c r="H27" s="61" t="s">
        <v>260</v>
      </c>
      <c r="I27" s="27">
        <v>209</v>
      </c>
      <c r="J27" s="28">
        <v>75</v>
      </c>
      <c r="K27" s="28">
        <v>134</v>
      </c>
      <c r="L27" s="44">
        <v>93</v>
      </c>
      <c r="M27" s="28">
        <v>36</v>
      </c>
      <c r="N27" s="36">
        <v>57</v>
      </c>
      <c r="O27" s="89">
        <f t="shared" si="5"/>
        <v>0</v>
      </c>
      <c r="P27" s="86">
        <f t="shared" si="5"/>
        <v>2</v>
      </c>
      <c r="Q27" s="101">
        <f t="shared" si="3"/>
        <v>302</v>
      </c>
      <c r="R27" s="101">
        <f t="shared" si="3"/>
        <v>111</v>
      </c>
      <c r="S27" s="101">
        <f t="shared" si="3"/>
        <v>191</v>
      </c>
    </row>
    <row r="28" spans="1:19" ht="24.95" customHeight="1">
      <c r="A28" s="61" t="s">
        <v>25</v>
      </c>
      <c r="B28" s="27">
        <f t="shared" si="0"/>
        <v>287</v>
      </c>
      <c r="C28" s="28">
        <v>110</v>
      </c>
      <c r="D28" s="28">
        <v>177</v>
      </c>
      <c r="E28" s="44">
        <f t="shared" si="1"/>
        <v>96</v>
      </c>
      <c r="F28" s="28">
        <v>38</v>
      </c>
      <c r="G28" s="36">
        <v>58</v>
      </c>
      <c r="H28" s="61" t="s">
        <v>261</v>
      </c>
      <c r="I28" s="27">
        <v>286</v>
      </c>
      <c r="J28" s="28">
        <v>110</v>
      </c>
      <c r="K28" s="28">
        <v>176</v>
      </c>
      <c r="L28" s="44">
        <v>94</v>
      </c>
      <c r="M28" s="28">
        <v>36</v>
      </c>
      <c r="N28" s="36">
        <v>58</v>
      </c>
      <c r="O28" s="89">
        <f t="shared" si="5"/>
        <v>0</v>
      </c>
      <c r="P28" s="86">
        <f t="shared" si="5"/>
        <v>-1</v>
      </c>
      <c r="Q28" s="101">
        <f t="shared" si="3"/>
        <v>380</v>
      </c>
      <c r="R28" s="101">
        <f t="shared" si="3"/>
        <v>146</v>
      </c>
      <c r="S28" s="101">
        <f t="shared" si="3"/>
        <v>234</v>
      </c>
    </row>
    <row r="29" spans="1:19" ht="24.95" customHeight="1">
      <c r="A29" s="61" t="s">
        <v>67</v>
      </c>
      <c r="B29" s="27">
        <f t="shared" si="0"/>
        <v>166</v>
      </c>
      <c r="C29" s="28">
        <v>71</v>
      </c>
      <c r="D29" s="28">
        <v>95</v>
      </c>
      <c r="E29" s="44">
        <f t="shared" si="1"/>
        <v>93</v>
      </c>
      <c r="F29" s="28">
        <v>39</v>
      </c>
      <c r="G29" s="36">
        <v>54</v>
      </c>
      <c r="H29" s="61" t="s">
        <v>262</v>
      </c>
      <c r="I29" s="27">
        <v>163</v>
      </c>
      <c r="J29" s="28">
        <v>68</v>
      </c>
      <c r="K29" s="28">
        <v>95</v>
      </c>
      <c r="L29" s="44">
        <v>88</v>
      </c>
      <c r="M29" s="28">
        <v>38</v>
      </c>
      <c r="N29" s="36">
        <v>50</v>
      </c>
      <c r="O29" s="89">
        <f t="shared" si="5"/>
        <v>-3</v>
      </c>
      <c r="P29" s="86">
        <f t="shared" si="5"/>
        <v>0</v>
      </c>
      <c r="Q29" s="101">
        <f t="shared" si="3"/>
        <v>251</v>
      </c>
      <c r="R29" s="101">
        <f t="shared" si="3"/>
        <v>106</v>
      </c>
      <c r="S29" s="101">
        <f t="shared" si="3"/>
        <v>145</v>
      </c>
    </row>
    <row r="30" spans="1:19" ht="27" customHeight="1">
      <c r="A30" s="62" t="s">
        <v>114</v>
      </c>
      <c r="B30" s="27">
        <f t="shared" si="0"/>
        <v>515</v>
      </c>
      <c r="C30" s="28">
        <v>245</v>
      </c>
      <c r="D30" s="28">
        <v>270</v>
      </c>
      <c r="E30" s="44">
        <f t="shared" si="1"/>
        <v>136</v>
      </c>
      <c r="F30" s="28">
        <v>54</v>
      </c>
      <c r="G30" s="36">
        <v>82</v>
      </c>
      <c r="H30" s="62" t="s">
        <v>118</v>
      </c>
      <c r="I30" s="27">
        <v>520</v>
      </c>
      <c r="J30" s="28">
        <v>245</v>
      </c>
      <c r="K30" s="28">
        <v>275</v>
      </c>
      <c r="L30" s="44">
        <v>131</v>
      </c>
      <c r="M30" s="28">
        <v>50</v>
      </c>
      <c r="N30" s="36">
        <v>81</v>
      </c>
      <c r="O30" s="89">
        <f t="shared" si="5"/>
        <v>0</v>
      </c>
      <c r="P30" s="86">
        <f t="shared" si="5"/>
        <v>5</v>
      </c>
      <c r="Q30" s="101">
        <f t="shared" si="3"/>
        <v>651</v>
      </c>
      <c r="R30" s="101">
        <f t="shared" si="3"/>
        <v>295</v>
      </c>
      <c r="S30" s="101">
        <f t="shared" si="3"/>
        <v>356</v>
      </c>
    </row>
    <row r="31" spans="1:19" ht="27" customHeight="1">
      <c r="A31" s="62" t="s">
        <v>115</v>
      </c>
      <c r="B31" s="27">
        <f t="shared" si="0"/>
        <v>726</v>
      </c>
      <c r="C31" s="28">
        <v>412</v>
      </c>
      <c r="D31" s="28">
        <v>314</v>
      </c>
      <c r="E31" s="44">
        <f t="shared" si="1"/>
        <v>144</v>
      </c>
      <c r="F31" s="28">
        <v>71</v>
      </c>
      <c r="G31" s="36">
        <v>73</v>
      </c>
      <c r="H31" s="62" t="s">
        <v>119</v>
      </c>
      <c r="I31" s="27">
        <v>713</v>
      </c>
      <c r="J31" s="28">
        <v>405</v>
      </c>
      <c r="K31" s="28">
        <v>308</v>
      </c>
      <c r="L31" s="44">
        <v>148</v>
      </c>
      <c r="M31" s="28">
        <v>71</v>
      </c>
      <c r="N31" s="36">
        <v>77</v>
      </c>
      <c r="O31" s="89">
        <f t="shared" si="5"/>
        <v>-7</v>
      </c>
      <c r="P31" s="86">
        <f t="shared" si="5"/>
        <v>-6</v>
      </c>
      <c r="Q31" s="101">
        <f t="shared" si="3"/>
        <v>861</v>
      </c>
      <c r="R31" s="101">
        <f t="shared" si="3"/>
        <v>476</v>
      </c>
      <c r="S31" s="101">
        <f t="shared" si="3"/>
        <v>385</v>
      </c>
    </row>
    <row r="32" spans="1:19" ht="27" customHeight="1">
      <c r="A32" s="62" t="s">
        <v>142</v>
      </c>
      <c r="B32" s="27">
        <f t="shared" si="0"/>
        <v>430</v>
      </c>
      <c r="C32" s="28">
        <v>121</v>
      </c>
      <c r="D32" s="28">
        <v>309</v>
      </c>
      <c r="E32" s="44">
        <f t="shared" si="1"/>
        <v>186</v>
      </c>
      <c r="F32" s="28">
        <v>76</v>
      </c>
      <c r="G32" s="36">
        <v>110</v>
      </c>
      <c r="H32" s="62" t="s">
        <v>263</v>
      </c>
      <c r="I32" s="27">
        <v>312</v>
      </c>
      <c r="J32" s="28">
        <v>97</v>
      </c>
      <c r="K32" s="28">
        <v>215</v>
      </c>
      <c r="L32" s="44">
        <v>146</v>
      </c>
      <c r="M32" s="28">
        <v>62</v>
      </c>
      <c r="N32" s="36">
        <v>84</v>
      </c>
      <c r="O32" s="89">
        <f t="shared" si="5"/>
        <v>-24</v>
      </c>
      <c r="P32" s="86">
        <f t="shared" si="5"/>
        <v>-94</v>
      </c>
      <c r="Q32" s="101">
        <f t="shared" si="3"/>
        <v>458</v>
      </c>
      <c r="R32" s="101">
        <f t="shared" si="3"/>
        <v>159</v>
      </c>
      <c r="S32" s="101">
        <f t="shared" si="3"/>
        <v>299</v>
      </c>
    </row>
    <row r="33" spans="1:19" ht="27" customHeight="1">
      <c r="A33" s="62" t="s">
        <v>146</v>
      </c>
      <c r="B33" s="27">
        <f t="shared" si="0"/>
        <v>192</v>
      </c>
      <c r="C33" s="28">
        <v>59</v>
      </c>
      <c r="D33" s="28">
        <v>133</v>
      </c>
      <c r="E33" s="44">
        <f t="shared" si="1"/>
        <v>56</v>
      </c>
      <c r="F33" s="28">
        <v>24</v>
      </c>
      <c r="G33" s="36">
        <v>32</v>
      </c>
      <c r="H33" s="62" t="s">
        <v>264</v>
      </c>
      <c r="I33" s="27">
        <v>210</v>
      </c>
      <c r="J33" s="28">
        <v>62</v>
      </c>
      <c r="K33" s="28">
        <v>148</v>
      </c>
      <c r="L33" s="44">
        <v>58</v>
      </c>
      <c r="M33" s="28">
        <v>25</v>
      </c>
      <c r="N33" s="36">
        <v>33</v>
      </c>
      <c r="O33" s="89">
        <f t="shared" si="5"/>
        <v>3</v>
      </c>
      <c r="P33" s="86">
        <f t="shared" si="5"/>
        <v>15</v>
      </c>
      <c r="Q33" s="101">
        <f t="shared" si="3"/>
        <v>268</v>
      </c>
      <c r="R33" s="101">
        <f t="shared" si="3"/>
        <v>87</v>
      </c>
      <c r="S33" s="101">
        <f t="shared" si="3"/>
        <v>181</v>
      </c>
    </row>
    <row r="34" spans="1:19" ht="27" customHeight="1" thickBot="1">
      <c r="A34" s="117" t="s">
        <v>206</v>
      </c>
      <c r="B34" s="64">
        <f t="shared" si="0"/>
        <v>181</v>
      </c>
      <c r="C34" s="38">
        <v>47</v>
      </c>
      <c r="D34" s="38">
        <v>134</v>
      </c>
      <c r="E34" s="103">
        <f t="shared" si="1"/>
        <v>83</v>
      </c>
      <c r="F34" s="114">
        <v>33</v>
      </c>
      <c r="G34" s="116">
        <v>50</v>
      </c>
      <c r="H34" s="117" t="s">
        <v>265</v>
      </c>
      <c r="I34" s="64">
        <v>297</v>
      </c>
      <c r="J34" s="38">
        <v>69</v>
      </c>
      <c r="K34" s="38">
        <v>228</v>
      </c>
      <c r="L34" s="103">
        <v>122</v>
      </c>
      <c r="M34" s="114">
        <v>47</v>
      </c>
      <c r="N34" s="116">
        <v>75</v>
      </c>
      <c r="O34" s="89">
        <f t="shared" si="5"/>
        <v>22</v>
      </c>
      <c r="P34" s="86">
        <f t="shared" si="5"/>
        <v>94</v>
      </c>
      <c r="Q34" s="101">
        <f t="shared" si="3"/>
        <v>419</v>
      </c>
      <c r="R34" s="101">
        <f t="shared" si="3"/>
        <v>116</v>
      </c>
      <c r="S34" s="101">
        <f t="shared" si="3"/>
        <v>303</v>
      </c>
    </row>
    <row r="35" spans="1:19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r:id="rId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6E341-E2F9-4D97-B74B-38C95380019D}">
  <dimension ref="A1:S35"/>
  <sheetViews>
    <sheetView workbookViewId="0">
      <selection activeCell="M17" sqref="M17"/>
    </sheetView>
  </sheetViews>
  <sheetFormatPr defaultRowHeight="16.5"/>
  <cols>
    <col min="10" max="10" width="9.5" bestFit="1" customWidth="1"/>
    <col min="11" max="12" width="9.375" bestFit="1" customWidth="1"/>
    <col min="13" max="13" width="9.5" bestFit="1" customWidth="1"/>
    <col min="14" max="14" width="9.375" bestFit="1" customWidth="1"/>
  </cols>
  <sheetData>
    <row r="1" spans="1:19" ht="37.5" customHeight="1" thickBot="1">
      <c r="A1" s="196" t="s">
        <v>238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172" t="s">
        <v>237</v>
      </c>
      <c r="C3" s="201"/>
      <c r="D3" s="201"/>
      <c r="E3" s="201"/>
      <c r="F3" s="201"/>
      <c r="G3" s="202"/>
      <c r="H3" s="187" t="s">
        <v>27</v>
      </c>
      <c r="I3" s="191" t="s">
        <v>266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55" t="s">
        <v>0</v>
      </c>
      <c r="P4" s="7" t="s">
        <v>1</v>
      </c>
      <c r="Q4" s="99" t="s">
        <v>188</v>
      </c>
      <c r="R4" s="154" t="s">
        <v>0</v>
      </c>
      <c r="S4" s="154" t="s">
        <v>1</v>
      </c>
    </row>
    <row r="5" spans="1:19" ht="29.1" customHeight="1">
      <c r="A5" s="59" t="s">
        <v>26</v>
      </c>
      <c r="B5" s="27">
        <f t="shared" ref="B5:B34" si="0">SUM(C5:D5)</f>
        <v>55120</v>
      </c>
      <c r="C5" s="44">
        <f>SUM(C6:C34)</f>
        <v>39714</v>
      </c>
      <c r="D5" s="44">
        <f>SUM(D6:D34)</f>
        <v>15406</v>
      </c>
      <c r="E5" s="44">
        <f t="shared" ref="E5:E34" si="1">SUM(F5:G5)</f>
        <v>14208</v>
      </c>
      <c r="F5" s="44">
        <f>SUM(F6:F34)</f>
        <v>7252</v>
      </c>
      <c r="G5" s="45">
        <f>SUM(G6:G34)</f>
        <v>6956</v>
      </c>
      <c r="H5" s="59" t="s">
        <v>26</v>
      </c>
      <c r="I5" s="27">
        <f t="shared" ref="I5:I34" si="2">J5+K5</f>
        <v>55057</v>
      </c>
      <c r="J5" s="44">
        <f>SUM(J6:J34)</f>
        <v>39669</v>
      </c>
      <c r="K5" s="44">
        <f>SUM(K6:K34)</f>
        <v>15388</v>
      </c>
      <c r="L5" s="44">
        <f>SUM(M5+N5)</f>
        <v>14333</v>
      </c>
      <c r="M5" s="44">
        <f>SUM(M6:M34)</f>
        <v>7323</v>
      </c>
      <c r="N5" s="45">
        <f>SUM(N6:N34)</f>
        <v>7010</v>
      </c>
      <c r="O5" s="33">
        <f t="shared" ref="O5:O34" si="3">J5-C5</f>
        <v>-45</v>
      </c>
      <c r="P5" s="25">
        <f t="shared" ref="P5:P34" si="4">K5-D5</f>
        <v>-18</v>
      </c>
      <c r="Q5" s="100">
        <f t="shared" ref="Q5:Q34" si="5">I5+L5</f>
        <v>69390</v>
      </c>
      <c r="R5" s="100">
        <f>SUM(R6:R34)</f>
        <v>46992</v>
      </c>
      <c r="S5" s="100">
        <f>SUM(S6:S34)</f>
        <v>22398</v>
      </c>
    </row>
    <row r="6" spans="1:19" ht="24.95" customHeight="1">
      <c r="A6" s="61" t="s">
        <v>4</v>
      </c>
      <c r="B6" s="27">
        <f t="shared" si="0"/>
        <v>3562</v>
      </c>
      <c r="C6" s="28">
        <v>2755</v>
      </c>
      <c r="D6" s="28">
        <v>807</v>
      </c>
      <c r="E6" s="44">
        <f t="shared" si="1"/>
        <v>1260</v>
      </c>
      <c r="F6" s="28">
        <v>670</v>
      </c>
      <c r="G6" s="36">
        <v>590</v>
      </c>
      <c r="H6" s="61" t="s">
        <v>239</v>
      </c>
      <c r="I6" s="27">
        <f t="shared" si="2"/>
        <v>3518</v>
      </c>
      <c r="J6" s="28">
        <v>2717</v>
      </c>
      <c r="K6" s="28">
        <v>801</v>
      </c>
      <c r="L6" s="44">
        <f t="shared" ref="L6:L34" si="6">M6+N6</f>
        <v>1273</v>
      </c>
      <c r="M6" s="28">
        <v>674</v>
      </c>
      <c r="N6" s="36">
        <v>599</v>
      </c>
      <c r="O6" s="89">
        <f t="shared" si="3"/>
        <v>-38</v>
      </c>
      <c r="P6" s="86">
        <f t="shared" si="4"/>
        <v>-6</v>
      </c>
      <c r="Q6" s="101">
        <f t="shared" si="5"/>
        <v>4791</v>
      </c>
      <c r="R6" s="101">
        <f t="shared" ref="R6:R34" si="7">J6+M6</f>
        <v>3391</v>
      </c>
      <c r="S6" s="101">
        <f t="shared" ref="S6:S34" si="8">K6+N6</f>
        <v>1400</v>
      </c>
    </row>
    <row r="7" spans="1:19" ht="24.95" customHeight="1">
      <c r="A7" s="61" t="s">
        <v>5</v>
      </c>
      <c r="B7" s="27">
        <f t="shared" si="0"/>
        <v>11073</v>
      </c>
      <c r="C7" s="28">
        <v>7094</v>
      </c>
      <c r="D7" s="28">
        <v>3979</v>
      </c>
      <c r="E7" s="44">
        <f t="shared" si="1"/>
        <v>5550</v>
      </c>
      <c r="F7" s="28">
        <v>2795</v>
      </c>
      <c r="G7" s="36">
        <v>2755</v>
      </c>
      <c r="H7" s="153" t="s">
        <v>240</v>
      </c>
      <c r="I7" s="27">
        <f t="shared" si="2"/>
        <v>11062</v>
      </c>
      <c r="J7" s="28">
        <v>7074</v>
      </c>
      <c r="K7" s="28">
        <v>3988</v>
      </c>
      <c r="L7" s="44">
        <f t="shared" si="6"/>
        <v>5602</v>
      </c>
      <c r="M7" s="28">
        <v>2833</v>
      </c>
      <c r="N7" s="36">
        <v>2769</v>
      </c>
      <c r="O7" s="89">
        <f t="shared" si="3"/>
        <v>-20</v>
      </c>
      <c r="P7" s="86">
        <f t="shared" si="4"/>
        <v>9</v>
      </c>
      <c r="Q7" s="101">
        <f t="shared" si="5"/>
        <v>16664</v>
      </c>
      <c r="R7" s="101">
        <f t="shared" si="7"/>
        <v>9907</v>
      </c>
      <c r="S7" s="101">
        <f t="shared" si="8"/>
        <v>6757</v>
      </c>
    </row>
    <row r="8" spans="1:19" ht="24.95" customHeight="1">
      <c r="A8" s="61" t="s">
        <v>61</v>
      </c>
      <c r="B8" s="27">
        <f t="shared" si="0"/>
        <v>5060</v>
      </c>
      <c r="C8" s="28">
        <v>3481</v>
      </c>
      <c r="D8" s="28">
        <v>1579</v>
      </c>
      <c r="E8" s="44">
        <f t="shared" si="1"/>
        <v>1925</v>
      </c>
      <c r="F8" s="28">
        <v>988</v>
      </c>
      <c r="G8" s="36">
        <v>937</v>
      </c>
      <c r="H8" s="153" t="s">
        <v>241</v>
      </c>
      <c r="I8" s="27">
        <f t="shared" si="2"/>
        <v>5050</v>
      </c>
      <c r="J8" s="28">
        <v>3474</v>
      </c>
      <c r="K8" s="28">
        <v>1576</v>
      </c>
      <c r="L8" s="44">
        <f t="shared" si="6"/>
        <v>1939</v>
      </c>
      <c r="M8" s="28">
        <v>995</v>
      </c>
      <c r="N8" s="36">
        <v>944</v>
      </c>
      <c r="O8" s="89">
        <f t="shared" si="3"/>
        <v>-7</v>
      </c>
      <c r="P8" s="86">
        <f t="shared" si="4"/>
        <v>-3</v>
      </c>
      <c r="Q8" s="101">
        <f t="shared" si="5"/>
        <v>6989</v>
      </c>
      <c r="R8" s="101">
        <f t="shared" si="7"/>
        <v>4469</v>
      </c>
      <c r="S8" s="101">
        <f t="shared" si="8"/>
        <v>2520</v>
      </c>
    </row>
    <row r="9" spans="1:19" ht="24.95" customHeight="1">
      <c r="A9" s="61" t="s">
        <v>8</v>
      </c>
      <c r="B9" s="27">
        <f t="shared" si="0"/>
        <v>3286</v>
      </c>
      <c r="C9" s="28">
        <v>2977</v>
      </c>
      <c r="D9" s="28">
        <v>309</v>
      </c>
      <c r="E9" s="44">
        <f t="shared" si="1"/>
        <v>261</v>
      </c>
      <c r="F9" s="28">
        <v>168</v>
      </c>
      <c r="G9" s="36">
        <v>93</v>
      </c>
      <c r="H9" s="153" t="s">
        <v>242</v>
      </c>
      <c r="I9" s="27">
        <f t="shared" si="2"/>
        <v>3289</v>
      </c>
      <c r="J9" s="28">
        <v>2975</v>
      </c>
      <c r="K9" s="28">
        <v>314</v>
      </c>
      <c r="L9" s="44">
        <f t="shared" si="6"/>
        <v>265</v>
      </c>
      <c r="M9" s="28">
        <v>171</v>
      </c>
      <c r="N9" s="36">
        <v>94</v>
      </c>
      <c r="O9" s="89">
        <f t="shared" si="3"/>
        <v>-2</v>
      </c>
      <c r="P9" s="86">
        <f t="shared" si="4"/>
        <v>5</v>
      </c>
      <c r="Q9" s="101">
        <f t="shared" si="5"/>
        <v>3554</v>
      </c>
      <c r="R9" s="101">
        <f t="shared" si="7"/>
        <v>3146</v>
      </c>
      <c r="S9" s="101">
        <f t="shared" si="8"/>
        <v>408</v>
      </c>
    </row>
    <row r="10" spans="1:19" ht="24.95" customHeight="1">
      <c r="A10" s="61" t="s">
        <v>9</v>
      </c>
      <c r="B10" s="27">
        <f t="shared" si="0"/>
        <v>1866</v>
      </c>
      <c r="C10" s="28">
        <v>1511</v>
      </c>
      <c r="D10" s="28">
        <v>355</v>
      </c>
      <c r="E10" s="44">
        <f t="shared" si="1"/>
        <v>357</v>
      </c>
      <c r="F10" s="28">
        <v>203</v>
      </c>
      <c r="G10" s="36">
        <v>154</v>
      </c>
      <c r="H10" s="153" t="s">
        <v>243</v>
      </c>
      <c r="I10" s="27">
        <f t="shared" si="2"/>
        <v>1857</v>
      </c>
      <c r="J10" s="28">
        <v>1510</v>
      </c>
      <c r="K10" s="28">
        <v>347</v>
      </c>
      <c r="L10" s="44">
        <f t="shared" si="6"/>
        <v>357</v>
      </c>
      <c r="M10" s="28">
        <v>203</v>
      </c>
      <c r="N10" s="36">
        <v>154</v>
      </c>
      <c r="O10" s="89">
        <f t="shared" si="3"/>
        <v>-1</v>
      </c>
      <c r="P10" s="86">
        <f t="shared" si="4"/>
        <v>-8</v>
      </c>
      <c r="Q10" s="101">
        <f t="shared" si="5"/>
        <v>2214</v>
      </c>
      <c r="R10" s="101">
        <f t="shared" si="7"/>
        <v>1713</v>
      </c>
      <c r="S10" s="101">
        <f t="shared" si="8"/>
        <v>501</v>
      </c>
    </row>
    <row r="11" spans="1:19" ht="24.95" customHeight="1">
      <c r="A11" s="61" t="s">
        <v>10</v>
      </c>
      <c r="B11" s="27">
        <f t="shared" si="0"/>
        <v>1817</v>
      </c>
      <c r="C11" s="28">
        <v>1558</v>
      </c>
      <c r="D11" s="28">
        <v>259</v>
      </c>
      <c r="E11" s="44">
        <f t="shared" si="1"/>
        <v>119</v>
      </c>
      <c r="F11" s="28">
        <v>76</v>
      </c>
      <c r="G11" s="36">
        <v>43</v>
      </c>
      <c r="H11" s="153" t="s">
        <v>244</v>
      </c>
      <c r="I11" s="27">
        <f t="shared" si="2"/>
        <v>1815</v>
      </c>
      <c r="J11" s="28">
        <v>1559</v>
      </c>
      <c r="K11" s="28">
        <v>256</v>
      </c>
      <c r="L11" s="44">
        <f t="shared" si="6"/>
        <v>118</v>
      </c>
      <c r="M11" s="28">
        <v>75</v>
      </c>
      <c r="N11" s="36">
        <v>43</v>
      </c>
      <c r="O11" s="89">
        <f t="shared" si="3"/>
        <v>1</v>
      </c>
      <c r="P11" s="86">
        <f t="shared" si="4"/>
        <v>-3</v>
      </c>
      <c r="Q11" s="101">
        <f t="shared" si="5"/>
        <v>1933</v>
      </c>
      <c r="R11" s="101">
        <f t="shared" si="7"/>
        <v>1634</v>
      </c>
      <c r="S11" s="101">
        <f t="shared" si="8"/>
        <v>299</v>
      </c>
    </row>
    <row r="12" spans="1:19" ht="24.95" customHeight="1">
      <c r="A12" s="61" t="s">
        <v>11</v>
      </c>
      <c r="B12" s="27">
        <f t="shared" si="0"/>
        <v>5476</v>
      </c>
      <c r="C12" s="28">
        <v>4559</v>
      </c>
      <c r="D12" s="28">
        <v>917</v>
      </c>
      <c r="E12" s="44">
        <f t="shared" si="1"/>
        <v>373</v>
      </c>
      <c r="F12" s="28">
        <v>234</v>
      </c>
      <c r="G12" s="36">
        <v>139</v>
      </c>
      <c r="H12" s="153" t="s">
        <v>245</v>
      </c>
      <c r="I12" s="27">
        <f t="shared" si="2"/>
        <v>5445</v>
      </c>
      <c r="J12" s="28">
        <v>4545</v>
      </c>
      <c r="K12" s="28">
        <v>900</v>
      </c>
      <c r="L12" s="44">
        <f t="shared" si="6"/>
        <v>374</v>
      </c>
      <c r="M12" s="28">
        <v>233</v>
      </c>
      <c r="N12" s="36">
        <v>141</v>
      </c>
      <c r="O12" s="89">
        <f t="shared" si="3"/>
        <v>-14</v>
      </c>
      <c r="P12" s="86">
        <f t="shared" si="4"/>
        <v>-17</v>
      </c>
      <c r="Q12" s="101">
        <f t="shared" si="5"/>
        <v>5819</v>
      </c>
      <c r="R12" s="101">
        <f t="shared" si="7"/>
        <v>4778</v>
      </c>
      <c r="S12" s="101">
        <f t="shared" si="8"/>
        <v>1041</v>
      </c>
    </row>
    <row r="13" spans="1:19" ht="24.95" customHeight="1">
      <c r="A13" s="61" t="s">
        <v>12</v>
      </c>
      <c r="B13" s="27">
        <f t="shared" si="0"/>
        <v>5411</v>
      </c>
      <c r="C13" s="28">
        <v>4677</v>
      </c>
      <c r="D13" s="28">
        <v>734</v>
      </c>
      <c r="E13" s="44">
        <f t="shared" si="1"/>
        <v>586</v>
      </c>
      <c r="F13" s="28">
        <v>359</v>
      </c>
      <c r="G13" s="36">
        <v>227</v>
      </c>
      <c r="H13" s="153" t="s">
        <v>246</v>
      </c>
      <c r="I13" s="27">
        <f t="shared" si="2"/>
        <v>5402</v>
      </c>
      <c r="J13" s="28">
        <v>4674</v>
      </c>
      <c r="K13" s="28">
        <v>728</v>
      </c>
      <c r="L13" s="44">
        <f t="shared" si="6"/>
        <v>595</v>
      </c>
      <c r="M13" s="28">
        <v>363</v>
      </c>
      <c r="N13" s="36">
        <v>232</v>
      </c>
      <c r="O13" s="89">
        <f t="shared" si="3"/>
        <v>-3</v>
      </c>
      <c r="P13" s="86">
        <f t="shared" si="4"/>
        <v>-6</v>
      </c>
      <c r="Q13" s="101">
        <f t="shared" si="5"/>
        <v>5997</v>
      </c>
      <c r="R13" s="101">
        <f t="shared" si="7"/>
        <v>5037</v>
      </c>
      <c r="S13" s="101">
        <f t="shared" si="8"/>
        <v>960</v>
      </c>
    </row>
    <row r="14" spans="1:19" ht="24.95" customHeight="1">
      <c r="A14" s="61" t="s">
        <v>13</v>
      </c>
      <c r="B14" s="27">
        <f t="shared" si="0"/>
        <v>2787</v>
      </c>
      <c r="C14" s="28">
        <v>2479</v>
      </c>
      <c r="D14" s="28">
        <v>308</v>
      </c>
      <c r="E14" s="44">
        <f t="shared" si="1"/>
        <v>112</v>
      </c>
      <c r="F14" s="28">
        <v>84</v>
      </c>
      <c r="G14" s="36">
        <v>28</v>
      </c>
      <c r="H14" s="153" t="s">
        <v>247</v>
      </c>
      <c r="I14" s="27">
        <f t="shared" si="2"/>
        <v>2809</v>
      </c>
      <c r="J14" s="28">
        <v>2500</v>
      </c>
      <c r="K14" s="28">
        <v>309</v>
      </c>
      <c r="L14" s="44">
        <f t="shared" si="6"/>
        <v>111</v>
      </c>
      <c r="M14" s="28">
        <v>83</v>
      </c>
      <c r="N14" s="36">
        <v>28</v>
      </c>
      <c r="O14" s="89">
        <f t="shared" si="3"/>
        <v>21</v>
      </c>
      <c r="P14" s="86">
        <f t="shared" si="4"/>
        <v>1</v>
      </c>
      <c r="Q14" s="101">
        <f t="shared" si="5"/>
        <v>2920</v>
      </c>
      <c r="R14" s="101">
        <f t="shared" si="7"/>
        <v>2583</v>
      </c>
      <c r="S14" s="101">
        <f t="shared" si="8"/>
        <v>337</v>
      </c>
    </row>
    <row r="15" spans="1:19" ht="24.95" customHeight="1">
      <c r="A15" s="61" t="s">
        <v>116</v>
      </c>
      <c r="B15" s="27">
        <f t="shared" si="0"/>
        <v>196</v>
      </c>
      <c r="C15" s="28">
        <v>72</v>
      </c>
      <c r="D15" s="28">
        <v>124</v>
      </c>
      <c r="E15" s="44">
        <f t="shared" si="1"/>
        <v>81</v>
      </c>
      <c r="F15" s="28">
        <v>34</v>
      </c>
      <c r="G15" s="36">
        <v>47</v>
      </c>
      <c r="H15" s="153" t="s">
        <v>248</v>
      </c>
      <c r="I15" s="27">
        <f t="shared" si="2"/>
        <v>199</v>
      </c>
      <c r="J15" s="28">
        <v>74</v>
      </c>
      <c r="K15" s="28">
        <v>125</v>
      </c>
      <c r="L15" s="44">
        <f t="shared" si="6"/>
        <v>83</v>
      </c>
      <c r="M15" s="28">
        <v>34</v>
      </c>
      <c r="N15" s="36">
        <v>49</v>
      </c>
      <c r="O15" s="89">
        <f t="shared" si="3"/>
        <v>2</v>
      </c>
      <c r="P15" s="86">
        <f t="shared" si="4"/>
        <v>1</v>
      </c>
      <c r="Q15" s="101">
        <f t="shared" si="5"/>
        <v>282</v>
      </c>
      <c r="R15" s="101">
        <f t="shared" si="7"/>
        <v>108</v>
      </c>
      <c r="S15" s="101">
        <f t="shared" si="8"/>
        <v>174</v>
      </c>
    </row>
    <row r="16" spans="1:19" ht="24.95" customHeight="1">
      <c r="A16" s="61" t="s">
        <v>3</v>
      </c>
      <c r="B16" s="27">
        <f t="shared" si="0"/>
        <v>3214</v>
      </c>
      <c r="C16" s="28">
        <v>1847</v>
      </c>
      <c r="D16" s="28">
        <v>1367</v>
      </c>
      <c r="E16" s="44">
        <f t="shared" si="1"/>
        <v>727</v>
      </c>
      <c r="F16" s="28">
        <v>313</v>
      </c>
      <c r="G16" s="36">
        <v>414</v>
      </c>
      <c r="H16" s="153" t="s">
        <v>249</v>
      </c>
      <c r="I16" s="27">
        <f t="shared" si="2"/>
        <v>3223</v>
      </c>
      <c r="J16" s="28">
        <v>1850</v>
      </c>
      <c r="K16" s="28">
        <v>1373</v>
      </c>
      <c r="L16" s="44">
        <f t="shared" si="6"/>
        <v>735</v>
      </c>
      <c r="M16" s="28">
        <v>316</v>
      </c>
      <c r="N16" s="36">
        <v>419</v>
      </c>
      <c r="O16" s="89">
        <f t="shared" si="3"/>
        <v>3</v>
      </c>
      <c r="P16" s="86">
        <f t="shared" si="4"/>
        <v>6</v>
      </c>
      <c r="Q16" s="101">
        <f t="shared" si="5"/>
        <v>3958</v>
      </c>
      <c r="R16" s="101">
        <f t="shared" si="7"/>
        <v>2166</v>
      </c>
      <c r="S16" s="101">
        <f t="shared" si="8"/>
        <v>1792</v>
      </c>
    </row>
    <row r="17" spans="1:19" ht="24.95" customHeight="1">
      <c r="A17" s="61" t="s">
        <v>6</v>
      </c>
      <c r="B17" s="27">
        <f t="shared" si="0"/>
        <v>163</v>
      </c>
      <c r="C17" s="28">
        <v>99</v>
      </c>
      <c r="D17" s="28">
        <v>64</v>
      </c>
      <c r="E17" s="44">
        <f t="shared" si="1"/>
        <v>106</v>
      </c>
      <c r="F17" s="28">
        <v>51</v>
      </c>
      <c r="G17" s="36">
        <v>55</v>
      </c>
      <c r="H17" s="153" t="s">
        <v>250</v>
      </c>
      <c r="I17" s="27">
        <f t="shared" si="2"/>
        <v>159</v>
      </c>
      <c r="J17" s="28">
        <v>96</v>
      </c>
      <c r="K17" s="28">
        <v>63</v>
      </c>
      <c r="L17" s="44">
        <f t="shared" si="6"/>
        <v>54</v>
      </c>
      <c r="M17" s="28">
        <v>31</v>
      </c>
      <c r="N17" s="36">
        <v>23</v>
      </c>
      <c r="O17" s="89">
        <f t="shared" si="3"/>
        <v>-3</v>
      </c>
      <c r="P17" s="86">
        <f t="shared" si="4"/>
        <v>-1</v>
      </c>
      <c r="Q17" s="101">
        <f t="shared" si="5"/>
        <v>213</v>
      </c>
      <c r="R17" s="101">
        <f t="shared" si="7"/>
        <v>127</v>
      </c>
      <c r="S17" s="101">
        <f t="shared" si="8"/>
        <v>86</v>
      </c>
    </row>
    <row r="18" spans="1:19" ht="24.95" customHeight="1">
      <c r="A18" s="61" t="s">
        <v>7</v>
      </c>
      <c r="B18" s="27">
        <f t="shared" si="0"/>
        <v>842</v>
      </c>
      <c r="C18" s="28">
        <v>607</v>
      </c>
      <c r="D18" s="28">
        <v>235</v>
      </c>
      <c r="E18" s="44">
        <f t="shared" si="1"/>
        <v>55</v>
      </c>
      <c r="F18" s="28">
        <v>31</v>
      </c>
      <c r="G18" s="36">
        <v>24</v>
      </c>
      <c r="H18" s="153" t="s">
        <v>251</v>
      </c>
      <c r="I18" s="27">
        <f t="shared" si="2"/>
        <v>840</v>
      </c>
      <c r="J18" s="28">
        <v>607</v>
      </c>
      <c r="K18" s="28">
        <v>233</v>
      </c>
      <c r="L18" s="44">
        <f t="shared" si="6"/>
        <v>107</v>
      </c>
      <c r="M18" s="28">
        <v>50</v>
      </c>
      <c r="N18" s="36">
        <v>57</v>
      </c>
      <c r="O18" s="89">
        <f t="shared" si="3"/>
        <v>0</v>
      </c>
      <c r="P18" s="86">
        <f t="shared" si="4"/>
        <v>-2</v>
      </c>
      <c r="Q18" s="101">
        <f t="shared" si="5"/>
        <v>947</v>
      </c>
      <c r="R18" s="101">
        <f t="shared" si="7"/>
        <v>657</v>
      </c>
      <c r="S18" s="101">
        <f t="shared" si="8"/>
        <v>290</v>
      </c>
    </row>
    <row r="19" spans="1:19" ht="24.95" customHeight="1">
      <c r="A19" s="61" t="s">
        <v>14</v>
      </c>
      <c r="B19" s="27">
        <f t="shared" si="0"/>
        <v>3091</v>
      </c>
      <c r="C19" s="28">
        <v>2488</v>
      </c>
      <c r="D19" s="28">
        <v>603</v>
      </c>
      <c r="E19" s="44">
        <f t="shared" si="1"/>
        <v>127</v>
      </c>
      <c r="F19" s="28">
        <v>78</v>
      </c>
      <c r="G19" s="36">
        <v>49</v>
      </c>
      <c r="H19" s="61" t="s">
        <v>252</v>
      </c>
      <c r="I19" s="27">
        <f t="shared" si="2"/>
        <v>3097</v>
      </c>
      <c r="J19" s="28">
        <v>2496</v>
      </c>
      <c r="K19" s="28">
        <v>601</v>
      </c>
      <c r="L19" s="44">
        <f t="shared" si="6"/>
        <v>131</v>
      </c>
      <c r="M19" s="28">
        <v>81</v>
      </c>
      <c r="N19" s="36">
        <v>50</v>
      </c>
      <c r="O19" s="89">
        <f t="shared" si="3"/>
        <v>8</v>
      </c>
      <c r="P19" s="86">
        <f t="shared" si="4"/>
        <v>-2</v>
      </c>
      <c r="Q19" s="101">
        <f t="shared" si="5"/>
        <v>3228</v>
      </c>
      <c r="R19" s="101">
        <f t="shared" si="7"/>
        <v>2577</v>
      </c>
      <c r="S19" s="101">
        <f t="shared" si="8"/>
        <v>651</v>
      </c>
    </row>
    <row r="20" spans="1:19" ht="24.95" customHeight="1">
      <c r="A20" s="61" t="s">
        <v>21</v>
      </c>
      <c r="B20" s="27">
        <f t="shared" si="0"/>
        <v>362</v>
      </c>
      <c r="C20" s="28">
        <v>192</v>
      </c>
      <c r="D20" s="28">
        <v>170</v>
      </c>
      <c r="E20" s="44">
        <f t="shared" si="1"/>
        <v>129</v>
      </c>
      <c r="F20" s="28">
        <v>54</v>
      </c>
      <c r="G20" s="36">
        <v>75</v>
      </c>
      <c r="H20" s="61" t="s">
        <v>253</v>
      </c>
      <c r="I20" s="27">
        <f t="shared" si="2"/>
        <v>372</v>
      </c>
      <c r="J20" s="28">
        <v>197</v>
      </c>
      <c r="K20" s="28">
        <v>175</v>
      </c>
      <c r="L20" s="44">
        <f t="shared" si="6"/>
        <v>127</v>
      </c>
      <c r="M20" s="28">
        <v>53</v>
      </c>
      <c r="N20" s="36">
        <v>74</v>
      </c>
      <c r="O20" s="89">
        <f t="shared" si="3"/>
        <v>5</v>
      </c>
      <c r="P20" s="86">
        <f t="shared" si="4"/>
        <v>5</v>
      </c>
      <c r="Q20" s="101">
        <f t="shared" si="5"/>
        <v>499</v>
      </c>
      <c r="R20" s="101">
        <f t="shared" si="7"/>
        <v>250</v>
      </c>
      <c r="S20" s="101">
        <f t="shared" si="8"/>
        <v>249</v>
      </c>
    </row>
    <row r="21" spans="1:19" ht="24.95" customHeight="1">
      <c r="A21" s="61" t="s">
        <v>17</v>
      </c>
      <c r="B21" s="27">
        <f t="shared" si="0"/>
        <v>1386</v>
      </c>
      <c r="C21" s="28">
        <v>705</v>
      </c>
      <c r="D21" s="28">
        <v>681</v>
      </c>
      <c r="E21" s="44">
        <f t="shared" si="1"/>
        <v>611</v>
      </c>
      <c r="F21" s="28">
        <v>324</v>
      </c>
      <c r="G21" s="36">
        <v>287</v>
      </c>
      <c r="H21" s="61" t="s">
        <v>254</v>
      </c>
      <c r="I21" s="27">
        <f t="shared" si="2"/>
        <v>1408</v>
      </c>
      <c r="J21" s="28">
        <v>716</v>
      </c>
      <c r="K21" s="28">
        <v>692</v>
      </c>
      <c r="L21" s="44">
        <f t="shared" si="6"/>
        <v>615</v>
      </c>
      <c r="M21" s="28">
        <v>326</v>
      </c>
      <c r="N21" s="36">
        <v>289</v>
      </c>
      <c r="O21" s="89">
        <f t="shared" si="3"/>
        <v>11</v>
      </c>
      <c r="P21" s="86">
        <f t="shared" si="4"/>
        <v>11</v>
      </c>
      <c r="Q21" s="101">
        <f t="shared" si="5"/>
        <v>2023</v>
      </c>
      <c r="R21" s="101">
        <f t="shared" si="7"/>
        <v>1042</v>
      </c>
      <c r="S21" s="101">
        <f t="shared" si="8"/>
        <v>981</v>
      </c>
    </row>
    <row r="22" spans="1:19" ht="24.95" customHeight="1">
      <c r="A22" s="61" t="s">
        <v>18</v>
      </c>
      <c r="B22" s="27">
        <f t="shared" si="0"/>
        <v>535</v>
      </c>
      <c r="C22" s="28">
        <v>225</v>
      </c>
      <c r="D22" s="28">
        <v>310</v>
      </c>
      <c r="E22" s="44">
        <f t="shared" si="1"/>
        <v>303</v>
      </c>
      <c r="F22" s="28">
        <v>136</v>
      </c>
      <c r="G22" s="36">
        <v>167</v>
      </c>
      <c r="H22" s="61" t="s">
        <v>255</v>
      </c>
      <c r="I22" s="27">
        <f t="shared" si="2"/>
        <v>530</v>
      </c>
      <c r="J22" s="28">
        <v>219</v>
      </c>
      <c r="K22" s="28">
        <v>311</v>
      </c>
      <c r="L22" s="44">
        <f t="shared" si="6"/>
        <v>309</v>
      </c>
      <c r="M22" s="28">
        <v>140</v>
      </c>
      <c r="N22" s="36">
        <v>169</v>
      </c>
      <c r="O22" s="89">
        <f t="shared" si="3"/>
        <v>-6</v>
      </c>
      <c r="P22" s="86">
        <f t="shared" si="4"/>
        <v>1</v>
      </c>
      <c r="Q22" s="101">
        <f t="shared" si="5"/>
        <v>839</v>
      </c>
      <c r="R22" s="101">
        <f t="shared" si="7"/>
        <v>359</v>
      </c>
      <c r="S22" s="101">
        <f t="shared" si="8"/>
        <v>480</v>
      </c>
    </row>
    <row r="23" spans="1:19" ht="24.95" customHeight="1">
      <c r="A23" s="61" t="s">
        <v>19</v>
      </c>
      <c r="B23" s="27">
        <f t="shared" si="0"/>
        <v>240</v>
      </c>
      <c r="C23" s="28">
        <v>103</v>
      </c>
      <c r="D23" s="28">
        <v>137</v>
      </c>
      <c r="E23" s="44">
        <f t="shared" si="1"/>
        <v>136</v>
      </c>
      <c r="F23" s="28">
        <v>57</v>
      </c>
      <c r="G23" s="36">
        <v>79</v>
      </c>
      <c r="H23" s="61" t="s">
        <v>256</v>
      </c>
      <c r="I23" s="27">
        <f t="shared" si="2"/>
        <v>235</v>
      </c>
      <c r="J23" s="28">
        <v>100</v>
      </c>
      <c r="K23" s="28">
        <v>135</v>
      </c>
      <c r="L23" s="44">
        <f t="shared" si="6"/>
        <v>137</v>
      </c>
      <c r="M23" s="28">
        <v>59</v>
      </c>
      <c r="N23" s="36">
        <v>78</v>
      </c>
      <c r="O23" s="89">
        <f t="shared" si="3"/>
        <v>-3</v>
      </c>
      <c r="P23" s="86">
        <f t="shared" si="4"/>
        <v>-2</v>
      </c>
      <c r="Q23" s="101">
        <f t="shared" si="5"/>
        <v>372</v>
      </c>
      <c r="R23" s="101">
        <f t="shared" si="7"/>
        <v>159</v>
      </c>
      <c r="S23" s="101">
        <f t="shared" si="8"/>
        <v>213</v>
      </c>
    </row>
    <row r="24" spans="1:19" ht="24.95" customHeight="1">
      <c r="A24" s="61" t="s">
        <v>20</v>
      </c>
      <c r="B24" s="27">
        <f t="shared" si="0"/>
        <v>332</v>
      </c>
      <c r="C24" s="28">
        <v>183</v>
      </c>
      <c r="D24" s="28">
        <v>149</v>
      </c>
      <c r="E24" s="44">
        <f t="shared" si="1"/>
        <v>81</v>
      </c>
      <c r="F24" s="28">
        <v>34</v>
      </c>
      <c r="G24" s="36">
        <v>47</v>
      </c>
      <c r="H24" s="61" t="s">
        <v>257</v>
      </c>
      <c r="I24" s="27">
        <f t="shared" si="2"/>
        <v>336</v>
      </c>
      <c r="J24" s="28">
        <v>184</v>
      </c>
      <c r="K24" s="28">
        <v>152</v>
      </c>
      <c r="L24" s="44">
        <f t="shared" si="6"/>
        <v>84</v>
      </c>
      <c r="M24" s="28">
        <v>35</v>
      </c>
      <c r="N24" s="36">
        <v>49</v>
      </c>
      <c r="O24" s="89">
        <f t="shared" si="3"/>
        <v>1</v>
      </c>
      <c r="P24" s="86">
        <f t="shared" si="4"/>
        <v>3</v>
      </c>
      <c r="Q24" s="101">
        <f t="shared" si="5"/>
        <v>420</v>
      </c>
      <c r="R24" s="101">
        <f t="shared" si="7"/>
        <v>219</v>
      </c>
      <c r="S24" s="101">
        <f t="shared" si="8"/>
        <v>201</v>
      </c>
    </row>
    <row r="25" spans="1:19" ht="24.95" customHeight="1">
      <c r="A25" s="61" t="s">
        <v>22</v>
      </c>
      <c r="B25" s="27">
        <f t="shared" si="0"/>
        <v>985</v>
      </c>
      <c r="C25" s="28">
        <v>609</v>
      </c>
      <c r="D25" s="28">
        <v>376</v>
      </c>
      <c r="E25" s="44">
        <f t="shared" si="1"/>
        <v>229</v>
      </c>
      <c r="F25" s="28">
        <v>104</v>
      </c>
      <c r="G25" s="36">
        <v>125</v>
      </c>
      <c r="H25" s="61" t="s">
        <v>258</v>
      </c>
      <c r="I25" s="27">
        <f t="shared" si="2"/>
        <v>982</v>
      </c>
      <c r="J25" s="28">
        <v>611</v>
      </c>
      <c r="K25" s="28">
        <v>371</v>
      </c>
      <c r="L25" s="44">
        <f t="shared" si="6"/>
        <v>230</v>
      </c>
      <c r="M25" s="28">
        <v>104</v>
      </c>
      <c r="N25" s="36">
        <v>126</v>
      </c>
      <c r="O25" s="89">
        <f t="shared" si="3"/>
        <v>2</v>
      </c>
      <c r="P25" s="86">
        <f t="shared" si="4"/>
        <v>-5</v>
      </c>
      <c r="Q25" s="101">
        <f t="shared" si="5"/>
        <v>1212</v>
      </c>
      <c r="R25" s="101">
        <f t="shared" si="7"/>
        <v>715</v>
      </c>
      <c r="S25" s="101">
        <f t="shared" si="8"/>
        <v>497</v>
      </c>
    </row>
    <row r="26" spans="1:19" ht="24.95" customHeight="1">
      <c r="A26" s="61" t="s">
        <v>23</v>
      </c>
      <c r="B26" s="27">
        <f t="shared" si="0"/>
        <v>726</v>
      </c>
      <c r="C26" s="28">
        <v>362</v>
      </c>
      <c r="D26" s="28">
        <v>364</v>
      </c>
      <c r="E26" s="44">
        <f t="shared" si="1"/>
        <v>200</v>
      </c>
      <c r="F26" s="28">
        <v>94</v>
      </c>
      <c r="G26" s="36">
        <v>106</v>
      </c>
      <c r="H26" s="61" t="s">
        <v>259</v>
      </c>
      <c r="I26" s="27">
        <f t="shared" si="2"/>
        <v>708</v>
      </c>
      <c r="J26" s="28">
        <v>356</v>
      </c>
      <c r="K26" s="28">
        <v>352</v>
      </c>
      <c r="L26" s="44">
        <f t="shared" si="6"/>
        <v>199</v>
      </c>
      <c r="M26" s="28">
        <v>93</v>
      </c>
      <c r="N26" s="36">
        <v>106</v>
      </c>
      <c r="O26" s="89">
        <f t="shared" si="3"/>
        <v>-6</v>
      </c>
      <c r="P26" s="86">
        <f t="shared" si="4"/>
        <v>-12</v>
      </c>
      <c r="Q26" s="101">
        <f t="shared" si="5"/>
        <v>907</v>
      </c>
      <c r="R26" s="101">
        <f t="shared" si="7"/>
        <v>449</v>
      </c>
      <c r="S26" s="101">
        <f t="shared" si="8"/>
        <v>458</v>
      </c>
    </row>
    <row r="27" spans="1:19" ht="24.95" customHeight="1">
      <c r="A27" s="61" t="s">
        <v>24</v>
      </c>
      <c r="B27" s="27">
        <f t="shared" si="0"/>
        <v>209</v>
      </c>
      <c r="C27" s="28">
        <v>75</v>
      </c>
      <c r="D27" s="28">
        <v>134</v>
      </c>
      <c r="E27" s="44">
        <f t="shared" si="1"/>
        <v>93</v>
      </c>
      <c r="F27" s="28">
        <v>36</v>
      </c>
      <c r="G27" s="36">
        <v>57</v>
      </c>
      <c r="H27" s="61" t="s">
        <v>260</v>
      </c>
      <c r="I27" s="27">
        <f t="shared" si="2"/>
        <v>209</v>
      </c>
      <c r="J27" s="28">
        <v>74</v>
      </c>
      <c r="K27" s="28">
        <v>135</v>
      </c>
      <c r="L27" s="44">
        <f t="shared" si="6"/>
        <v>91</v>
      </c>
      <c r="M27" s="28">
        <v>35</v>
      </c>
      <c r="N27" s="36">
        <v>56</v>
      </c>
      <c r="O27" s="89">
        <f t="shared" si="3"/>
        <v>-1</v>
      </c>
      <c r="P27" s="86">
        <f t="shared" si="4"/>
        <v>1</v>
      </c>
      <c r="Q27" s="101">
        <f t="shared" si="5"/>
        <v>300</v>
      </c>
      <c r="R27" s="101">
        <f t="shared" si="7"/>
        <v>109</v>
      </c>
      <c r="S27" s="101">
        <f t="shared" si="8"/>
        <v>191</v>
      </c>
    </row>
    <row r="28" spans="1:19" ht="24.95" customHeight="1">
      <c r="A28" s="61" t="s">
        <v>25</v>
      </c>
      <c r="B28" s="27">
        <f t="shared" si="0"/>
        <v>286</v>
      </c>
      <c r="C28" s="28">
        <v>110</v>
      </c>
      <c r="D28" s="28">
        <v>176</v>
      </c>
      <c r="E28" s="44">
        <f t="shared" si="1"/>
        <v>94</v>
      </c>
      <c r="F28" s="28">
        <v>36</v>
      </c>
      <c r="G28" s="36">
        <v>58</v>
      </c>
      <c r="H28" s="61" t="s">
        <v>261</v>
      </c>
      <c r="I28" s="27">
        <f t="shared" si="2"/>
        <v>273</v>
      </c>
      <c r="J28" s="28">
        <v>105</v>
      </c>
      <c r="K28" s="28">
        <v>168</v>
      </c>
      <c r="L28" s="44">
        <f t="shared" si="6"/>
        <v>94</v>
      </c>
      <c r="M28" s="28">
        <v>36</v>
      </c>
      <c r="N28" s="36">
        <v>58</v>
      </c>
      <c r="O28" s="89">
        <f t="shared" si="3"/>
        <v>-5</v>
      </c>
      <c r="P28" s="86">
        <f t="shared" si="4"/>
        <v>-8</v>
      </c>
      <c r="Q28" s="101">
        <f t="shared" si="5"/>
        <v>367</v>
      </c>
      <c r="R28" s="101">
        <f t="shared" si="7"/>
        <v>141</v>
      </c>
      <c r="S28" s="101">
        <f t="shared" si="8"/>
        <v>226</v>
      </c>
    </row>
    <row r="29" spans="1:19" ht="24.95" customHeight="1">
      <c r="A29" s="61" t="s">
        <v>67</v>
      </c>
      <c r="B29" s="27">
        <f t="shared" si="0"/>
        <v>163</v>
      </c>
      <c r="C29" s="28">
        <v>68</v>
      </c>
      <c r="D29" s="28">
        <v>95</v>
      </c>
      <c r="E29" s="44">
        <f t="shared" si="1"/>
        <v>88</v>
      </c>
      <c r="F29" s="28">
        <v>38</v>
      </c>
      <c r="G29" s="36">
        <v>50</v>
      </c>
      <c r="H29" s="61" t="s">
        <v>262</v>
      </c>
      <c r="I29" s="27">
        <f t="shared" si="2"/>
        <v>159</v>
      </c>
      <c r="J29" s="28">
        <v>66</v>
      </c>
      <c r="K29" s="28">
        <v>93</v>
      </c>
      <c r="L29" s="44">
        <f t="shared" si="6"/>
        <v>86</v>
      </c>
      <c r="M29" s="28">
        <v>37</v>
      </c>
      <c r="N29" s="36">
        <v>49</v>
      </c>
      <c r="O29" s="89">
        <f t="shared" si="3"/>
        <v>-2</v>
      </c>
      <c r="P29" s="86">
        <f t="shared" si="4"/>
        <v>-2</v>
      </c>
      <c r="Q29" s="101">
        <f t="shared" si="5"/>
        <v>245</v>
      </c>
      <c r="R29" s="101">
        <f t="shared" si="7"/>
        <v>103</v>
      </c>
      <c r="S29" s="101">
        <f t="shared" si="8"/>
        <v>142</v>
      </c>
    </row>
    <row r="30" spans="1:19" ht="27" customHeight="1">
      <c r="A30" s="62" t="s">
        <v>114</v>
      </c>
      <c r="B30" s="27">
        <f t="shared" si="0"/>
        <v>520</v>
      </c>
      <c r="C30" s="28">
        <v>245</v>
      </c>
      <c r="D30" s="28">
        <v>275</v>
      </c>
      <c r="E30" s="44">
        <f t="shared" si="1"/>
        <v>131</v>
      </c>
      <c r="F30" s="28">
        <v>50</v>
      </c>
      <c r="G30" s="36">
        <v>81</v>
      </c>
      <c r="H30" s="62" t="s">
        <v>118</v>
      </c>
      <c r="I30" s="27">
        <f t="shared" si="2"/>
        <v>522</v>
      </c>
      <c r="J30" s="28">
        <v>245</v>
      </c>
      <c r="K30" s="28">
        <v>277</v>
      </c>
      <c r="L30" s="44">
        <f t="shared" si="6"/>
        <v>136</v>
      </c>
      <c r="M30" s="28">
        <v>52</v>
      </c>
      <c r="N30" s="36">
        <v>84</v>
      </c>
      <c r="O30" s="89">
        <f t="shared" si="3"/>
        <v>0</v>
      </c>
      <c r="P30" s="86">
        <f t="shared" si="4"/>
        <v>2</v>
      </c>
      <c r="Q30" s="101">
        <f t="shared" si="5"/>
        <v>658</v>
      </c>
      <c r="R30" s="101">
        <f t="shared" si="7"/>
        <v>297</v>
      </c>
      <c r="S30" s="101">
        <f t="shared" si="8"/>
        <v>361</v>
      </c>
    </row>
    <row r="31" spans="1:19" ht="27" customHeight="1">
      <c r="A31" s="62" t="s">
        <v>115</v>
      </c>
      <c r="B31" s="27">
        <f t="shared" si="0"/>
        <v>713</v>
      </c>
      <c r="C31" s="28">
        <v>405</v>
      </c>
      <c r="D31" s="28">
        <v>308</v>
      </c>
      <c r="E31" s="44">
        <f t="shared" si="1"/>
        <v>148</v>
      </c>
      <c r="F31" s="28">
        <v>71</v>
      </c>
      <c r="G31" s="36">
        <v>77</v>
      </c>
      <c r="H31" s="62" t="s">
        <v>119</v>
      </c>
      <c r="I31" s="27">
        <f t="shared" si="2"/>
        <v>724</v>
      </c>
      <c r="J31" s="28">
        <v>414</v>
      </c>
      <c r="K31" s="28">
        <v>310</v>
      </c>
      <c r="L31" s="44">
        <f t="shared" si="6"/>
        <v>149</v>
      </c>
      <c r="M31" s="28">
        <v>71</v>
      </c>
      <c r="N31" s="36">
        <v>78</v>
      </c>
      <c r="O31" s="89">
        <f t="shared" si="3"/>
        <v>9</v>
      </c>
      <c r="P31" s="86">
        <f t="shared" si="4"/>
        <v>2</v>
      </c>
      <c r="Q31" s="101">
        <f t="shared" si="5"/>
        <v>873</v>
      </c>
      <c r="R31" s="101">
        <f t="shared" si="7"/>
        <v>485</v>
      </c>
      <c r="S31" s="101">
        <f t="shared" si="8"/>
        <v>388</v>
      </c>
    </row>
    <row r="32" spans="1:19" ht="27" customHeight="1">
      <c r="A32" s="62" t="s">
        <v>142</v>
      </c>
      <c r="B32" s="27">
        <f t="shared" si="0"/>
        <v>312</v>
      </c>
      <c r="C32" s="28">
        <v>97</v>
      </c>
      <c r="D32" s="28">
        <v>215</v>
      </c>
      <c r="E32" s="44">
        <f t="shared" si="1"/>
        <v>146</v>
      </c>
      <c r="F32" s="28">
        <v>62</v>
      </c>
      <c r="G32" s="36">
        <v>84</v>
      </c>
      <c r="H32" s="62" t="s">
        <v>263</v>
      </c>
      <c r="I32" s="27">
        <f t="shared" si="2"/>
        <v>322</v>
      </c>
      <c r="J32" s="28">
        <v>99</v>
      </c>
      <c r="K32" s="28">
        <v>223</v>
      </c>
      <c r="L32" s="44">
        <f t="shared" si="6"/>
        <v>146</v>
      </c>
      <c r="M32" s="28">
        <v>64</v>
      </c>
      <c r="N32" s="36">
        <v>82</v>
      </c>
      <c r="O32" s="89">
        <f t="shared" si="3"/>
        <v>2</v>
      </c>
      <c r="P32" s="86">
        <f t="shared" si="4"/>
        <v>8</v>
      </c>
      <c r="Q32" s="101">
        <f t="shared" si="5"/>
        <v>468</v>
      </c>
      <c r="R32" s="101">
        <f t="shared" si="7"/>
        <v>163</v>
      </c>
      <c r="S32" s="101">
        <f t="shared" si="8"/>
        <v>305</v>
      </c>
    </row>
    <row r="33" spans="1:19" ht="27" customHeight="1">
      <c r="A33" s="62" t="s">
        <v>146</v>
      </c>
      <c r="B33" s="27">
        <f t="shared" si="0"/>
        <v>210</v>
      </c>
      <c r="C33" s="28">
        <v>62</v>
      </c>
      <c r="D33" s="28">
        <v>148</v>
      </c>
      <c r="E33" s="44">
        <f t="shared" si="1"/>
        <v>58</v>
      </c>
      <c r="F33" s="28">
        <v>25</v>
      </c>
      <c r="G33" s="36">
        <v>33</v>
      </c>
      <c r="H33" s="62" t="s">
        <v>264</v>
      </c>
      <c r="I33" s="27">
        <f t="shared" si="2"/>
        <v>212</v>
      </c>
      <c r="J33" s="28">
        <v>62</v>
      </c>
      <c r="K33" s="28">
        <v>150</v>
      </c>
      <c r="L33" s="44">
        <f t="shared" si="6"/>
        <v>62</v>
      </c>
      <c r="M33" s="28">
        <v>27</v>
      </c>
      <c r="N33" s="36">
        <v>35</v>
      </c>
      <c r="O33" s="89">
        <f t="shared" si="3"/>
        <v>0</v>
      </c>
      <c r="P33" s="86">
        <f t="shared" si="4"/>
        <v>2</v>
      </c>
      <c r="Q33" s="101">
        <f t="shared" si="5"/>
        <v>274</v>
      </c>
      <c r="R33" s="101">
        <f t="shared" si="7"/>
        <v>89</v>
      </c>
      <c r="S33" s="101">
        <f t="shared" si="8"/>
        <v>185</v>
      </c>
    </row>
    <row r="34" spans="1:19" ht="27" customHeight="1" thickBot="1">
      <c r="A34" s="117" t="s">
        <v>206</v>
      </c>
      <c r="B34" s="64">
        <f t="shared" si="0"/>
        <v>297</v>
      </c>
      <c r="C34" s="38">
        <v>69</v>
      </c>
      <c r="D34" s="38">
        <v>228</v>
      </c>
      <c r="E34" s="103">
        <f t="shared" si="1"/>
        <v>122</v>
      </c>
      <c r="F34" s="114">
        <v>47</v>
      </c>
      <c r="G34" s="116">
        <v>75</v>
      </c>
      <c r="H34" s="117" t="s">
        <v>265</v>
      </c>
      <c r="I34" s="64">
        <f t="shared" si="2"/>
        <v>300</v>
      </c>
      <c r="J34" s="38">
        <v>70</v>
      </c>
      <c r="K34" s="38">
        <v>230</v>
      </c>
      <c r="L34" s="103">
        <f t="shared" si="6"/>
        <v>124</v>
      </c>
      <c r="M34" s="114">
        <v>49</v>
      </c>
      <c r="N34" s="116">
        <v>75</v>
      </c>
      <c r="O34" s="89">
        <f t="shared" si="3"/>
        <v>1</v>
      </c>
      <c r="P34" s="86">
        <f t="shared" si="4"/>
        <v>2</v>
      </c>
      <c r="Q34" s="101">
        <f t="shared" si="5"/>
        <v>424</v>
      </c>
      <c r="R34" s="101">
        <f t="shared" si="7"/>
        <v>119</v>
      </c>
      <c r="S34" s="101">
        <f t="shared" si="8"/>
        <v>305</v>
      </c>
    </row>
    <row r="35" spans="1:19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r:id="rId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540C6-8476-47FE-86A9-D6D1FAC0378B}">
  <dimension ref="A1:S35"/>
  <sheetViews>
    <sheetView tabSelected="1" workbookViewId="0">
      <selection sqref="A1:L1"/>
    </sheetView>
  </sheetViews>
  <sheetFormatPr defaultRowHeight="16.5"/>
  <cols>
    <col min="10" max="10" width="9.5" bestFit="1" customWidth="1"/>
    <col min="11" max="12" width="9.375" bestFit="1" customWidth="1"/>
    <col min="13" max="13" width="9.5" bestFit="1" customWidth="1"/>
    <col min="14" max="14" width="9.375" bestFit="1" customWidth="1"/>
  </cols>
  <sheetData>
    <row r="1" spans="1:19" ht="37.5" customHeight="1" thickBot="1">
      <c r="A1" s="196" t="s">
        <v>238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57" t="s">
        <v>175</v>
      </c>
      <c r="N1" s="57"/>
    </row>
    <row r="2" spans="1:19" ht="5.25" hidden="1" customHeight="1"/>
    <row r="3" spans="1:19" ht="31.5" customHeight="1">
      <c r="A3" s="184" t="s">
        <v>27</v>
      </c>
      <c r="B3" s="172" t="s">
        <v>266</v>
      </c>
      <c r="C3" s="201"/>
      <c r="D3" s="201"/>
      <c r="E3" s="201"/>
      <c r="F3" s="201"/>
      <c r="G3" s="202"/>
      <c r="H3" s="187" t="s">
        <v>27</v>
      </c>
      <c r="I3" s="191" t="s">
        <v>267</v>
      </c>
      <c r="J3" s="191"/>
      <c r="K3" s="191"/>
      <c r="L3" s="191"/>
      <c r="M3" s="191"/>
      <c r="N3" s="192"/>
      <c r="O3" s="198" t="s">
        <v>168</v>
      </c>
      <c r="P3" s="199"/>
    </row>
    <row r="4" spans="1:19" ht="27.75" customHeight="1">
      <c r="A4" s="185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88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55" t="s">
        <v>0</v>
      </c>
      <c r="P4" s="7" t="s">
        <v>1</v>
      </c>
      <c r="Q4" s="99" t="s">
        <v>188</v>
      </c>
      <c r="R4" s="154" t="s">
        <v>0</v>
      </c>
      <c r="S4" s="154" t="s">
        <v>1</v>
      </c>
    </row>
    <row r="5" spans="1:19" ht="29.1" customHeight="1">
      <c r="A5" s="59" t="s">
        <v>26</v>
      </c>
      <c r="B5" s="27">
        <f t="shared" ref="B5:B34" si="0">SUM(C5:D5)</f>
        <v>55057</v>
      </c>
      <c r="C5" s="44">
        <f>SUM(C6:C34)</f>
        <v>39669</v>
      </c>
      <c r="D5" s="44">
        <f>SUM(D6:D34)</f>
        <v>15388</v>
      </c>
      <c r="E5" s="44">
        <f t="shared" ref="E5:E34" si="1">SUM(F5:G5)</f>
        <v>14333</v>
      </c>
      <c r="F5" s="44">
        <f>SUM(F6:F34)</f>
        <v>7323</v>
      </c>
      <c r="G5" s="45">
        <f>SUM(G6:G34)</f>
        <v>7010</v>
      </c>
      <c r="H5" s="59" t="s">
        <v>26</v>
      </c>
      <c r="I5" s="27">
        <f t="shared" ref="I5:I34" si="2">J5+K5</f>
        <v>55066</v>
      </c>
      <c r="J5" s="44">
        <f>SUM(J6:J34)</f>
        <v>39698</v>
      </c>
      <c r="K5" s="44">
        <f>SUM(K6:K34)</f>
        <v>15368</v>
      </c>
      <c r="L5" s="44">
        <f>SUM(M5+N5)</f>
        <v>14646</v>
      </c>
      <c r="M5" s="44">
        <f>SUM(M6:M34)</f>
        <v>7485</v>
      </c>
      <c r="N5" s="45">
        <f>SUM(N6:N34)</f>
        <v>7161</v>
      </c>
      <c r="O5" s="33">
        <f t="shared" ref="O5:O34" si="3">J5-C5</f>
        <v>29</v>
      </c>
      <c r="P5" s="25">
        <f t="shared" ref="P5:P34" si="4">K5-D5</f>
        <v>-20</v>
      </c>
      <c r="Q5" s="100">
        <f t="shared" ref="Q5:Q34" si="5">I5+L5</f>
        <v>69712</v>
      </c>
      <c r="R5" s="100">
        <f>SUM(R6:R34)</f>
        <v>47183</v>
      </c>
      <c r="S5" s="100">
        <f>SUM(S6:S34)</f>
        <v>22529</v>
      </c>
    </row>
    <row r="6" spans="1:19" ht="24.95" customHeight="1">
      <c r="A6" s="61" t="s">
        <v>4</v>
      </c>
      <c r="B6" s="27">
        <f t="shared" si="0"/>
        <v>3518</v>
      </c>
      <c r="C6" s="28">
        <v>2717</v>
      </c>
      <c r="D6" s="28">
        <v>801</v>
      </c>
      <c r="E6" s="44">
        <f t="shared" si="1"/>
        <v>1273</v>
      </c>
      <c r="F6" s="28">
        <v>674</v>
      </c>
      <c r="G6" s="36">
        <v>599</v>
      </c>
      <c r="H6" s="61" t="s">
        <v>239</v>
      </c>
      <c r="I6" s="27">
        <f t="shared" si="2"/>
        <v>3540</v>
      </c>
      <c r="J6" s="28">
        <v>2733</v>
      </c>
      <c r="K6" s="28">
        <v>807</v>
      </c>
      <c r="L6" s="44">
        <f t="shared" ref="L6:L34" si="6">M6+N6</f>
        <v>1311</v>
      </c>
      <c r="M6" s="28">
        <v>696</v>
      </c>
      <c r="N6" s="36">
        <v>615</v>
      </c>
      <c r="O6" s="89">
        <f t="shared" si="3"/>
        <v>16</v>
      </c>
      <c r="P6" s="86">
        <f t="shared" si="4"/>
        <v>6</v>
      </c>
      <c r="Q6" s="101">
        <f t="shared" si="5"/>
        <v>4851</v>
      </c>
      <c r="R6" s="101">
        <f t="shared" ref="R6:R34" si="7">J6+M6</f>
        <v>3429</v>
      </c>
      <c r="S6" s="101">
        <f t="shared" ref="S6:S34" si="8">K6+N6</f>
        <v>1422</v>
      </c>
    </row>
    <row r="7" spans="1:19" ht="24.95" customHeight="1">
      <c r="A7" s="61" t="s">
        <v>5</v>
      </c>
      <c r="B7" s="27">
        <f t="shared" si="0"/>
        <v>11062</v>
      </c>
      <c r="C7" s="28">
        <v>7074</v>
      </c>
      <c r="D7" s="28">
        <v>3988</v>
      </c>
      <c r="E7" s="44">
        <f t="shared" si="1"/>
        <v>5602</v>
      </c>
      <c r="F7" s="28">
        <v>2833</v>
      </c>
      <c r="G7" s="36">
        <v>2769</v>
      </c>
      <c r="H7" s="153" t="s">
        <v>240</v>
      </c>
      <c r="I7" s="27">
        <f t="shared" si="2"/>
        <v>11020</v>
      </c>
      <c r="J7" s="28">
        <v>7063</v>
      </c>
      <c r="K7" s="28">
        <v>3957</v>
      </c>
      <c r="L7" s="44">
        <f t="shared" si="6"/>
        <v>5738</v>
      </c>
      <c r="M7" s="28">
        <v>2912</v>
      </c>
      <c r="N7" s="36">
        <v>2826</v>
      </c>
      <c r="O7" s="89">
        <f t="shared" si="3"/>
        <v>-11</v>
      </c>
      <c r="P7" s="86">
        <f t="shared" si="4"/>
        <v>-31</v>
      </c>
      <c r="Q7" s="101">
        <f t="shared" si="5"/>
        <v>16758</v>
      </c>
      <c r="R7" s="101">
        <f t="shared" si="7"/>
        <v>9975</v>
      </c>
      <c r="S7" s="101">
        <f t="shared" si="8"/>
        <v>6783</v>
      </c>
    </row>
    <row r="8" spans="1:19" ht="24.95" customHeight="1">
      <c r="A8" s="61" t="s">
        <v>61</v>
      </c>
      <c r="B8" s="27">
        <f t="shared" si="0"/>
        <v>5050</v>
      </c>
      <c r="C8" s="28">
        <v>3474</v>
      </c>
      <c r="D8" s="28">
        <v>1576</v>
      </c>
      <c r="E8" s="44">
        <f t="shared" si="1"/>
        <v>1939</v>
      </c>
      <c r="F8" s="28">
        <v>995</v>
      </c>
      <c r="G8" s="36">
        <v>944</v>
      </c>
      <c r="H8" s="153" t="s">
        <v>241</v>
      </c>
      <c r="I8" s="27">
        <f t="shared" si="2"/>
        <v>5037</v>
      </c>
      <c r="J8" s="28">
        <v>3467</v>
      </c>
      <c r="K8" s="28">
        <v>1570</v>
      </c>
      <c r="L8" s="44">
        <f t="shared" si="6"/>
        <v>1976</v>
      </c>
      <c r="M8" s="28">
        <v>1010</v>
      </c>
      <c r="N8" s="36">
        <v>966</v>
      </c>
      <c r="O8" s="89">
        <f t="shared" si="3"/>
        <v>-7</v>
      </c>
      <c r="P8" s="86">
        <f t="shared" si="4"/>
        <v>-6</v>
      </c>
      <c r="Q8" s="101">
        <f t="shared" si="5"/>
        <v>7013</v>
      </c>
      <c r="R8" s="101">
        <f t="shared" si="7"/>
        <v>4477</v>
      </c>
      <c r="S8" s="101">
        <f t="shared" si="8"/>
        <v>2536</v>
      </c>
    </row>
    <row r="9" spans="1:19" ht="24.95" customHeight="1">
      <c r="A9" s="61" t="s">
        <v>8</v>
      </c>
      <c r="B9" s="27">
        <f t="shared" si="0"/>
        <v>3289</v>
      </c>
      <c r="C9" s="28">
        <v>2975</v>
      </c>
      <c r="D9" s="28">
        <v>314</v>
      </c>
      <c r="E9" s="44">
        <f t="shared" si="1"/>
        <v>265</v>
      </c>
      <c r="F9" s="28">
        <v>171</v>
      </c>
      <c r="G9" s="36">
        <v>94</v>
      </c>
      <c r="H9" s="153" t="s">
        <v>242</v>
      </c>
      <c r="I9" s="27">
        <f t="shared" si="2"/>
        <v>3298</v>
      </c>
      <c r="J9" s="28">
        <v>2979</v>
      </c>
      <c r="K9" s="28">
        <v>319</v>
      </c>
      <c r="L9" s="44">
        <f t="shared" si="6"/>
        <v>273</v>
      </c>
      <c r="M9" s="28">
        <v>177</v>
      </c>
      <c r="N9" s="36">
        <v>96</v>
      </c>
      <c r="O9" s="89">
        <f t="shared" si="3"/>
        <v>4</v>
      </c>
      <c r="P9" s="86">
        <f t="shared" si="4"/>
        <v>5</v>
      </c>
      <c r="Q9" s="101">
        <f t="shared" si="5"/>
        <v>3571</v>
      </c>
      <c r="R9" s="101">
        <f t="shared" si="7"/>
        <v>3156</v>
      </c>
      <c r="S9" s="101">
        <f t="shared" si="8"/>
        <v>415</v>
      </c>
    </row>
    <row r="10" spans="1:19" ht="24.95" customHeight="1">
      <c r="A10" s="61" t="s">
        <v>9</v>
      </c>
      <c r="B10" s="27">
        <f t="shared" si="0"/>
        <v>1857</v>
      </c>
      <c r="C10" s="28">
        <v>1510</v>
      </c>
      <c r="D10" s="28">
        <v>347</v>
      </c>
      <c r="E10" s="44">
        <f t="shared" si="1"/>
        <v>357</v>
      </c>
      <c r="F10" s="28">
        <v>203</v>
      </c>
      <c r="G10" s="36">
        <v>154</v>
      </c>
      <c r="H10" s="153" t="s">
        <v>243</v>
      </c>
      <c r="I10" s="27">
        <f t="shared" si="2"/>
        <v>1861</v>
      </c>
      <c r="J10" s="28">
        <v>1506</v>
      </c>
      <c r="K10" s="28">
        <v>355</v>
      </c>
      <c r="L10" s="44">
        <f t="shared" si="6"/>
        <v>366</v>
      </c>
      <c r="M10" s="28">
        <v>210</v>
      </c>
      <c r="N10" s="36">
        <v>156</v>
      </c>
      <c r="O10" s="89">
        <f t="shared" si="3"/>
        <v>-4</v>
      </c>
      <c r="P10" s="86">
        <f t="shared" si="4"/>
        <v>8</v>
      </c>
      <c r="Q10" s="101">
        <f t="shared" si="5"/>
        <v>2227</v>
      </c>
      <c r="R10" s="101">
        <f t="shared" si="7"/>
        <v>1716</v>
      </c>
      <c r="S10" s="101">
        <f t="shared" si="8"/>
        <v>511</v>
      </c>
    </row>
    <row r="11" spans="1:19" ht="24.95" customHeight="1">
      <c r="A11" s="61" t="s">
        <v>10</v>
      </c>
      <c r="B11" s="27">
        <f t="shared" si="0"/>
        <v>1815</v>
      </c>
      <c r="C11" s="28">
        <v>1559</v>
      </c>
      <c r="D11" s="28">
        <v>256</v>
      </c>
      <c r="E11" s="44">
        <f t="shared" si="1"/>
        <v>118</v>
      </c>
      <c r="F11" s="28">
        <v>75</v>
      </c>
      <c r="G11" s="36">
        <v>43</v>
      </c>
      <c r="H11" s="153" t="s">
        <v>244</v>
      </c>
      <c r="I11" s="27">
        <f t="shared" si="2"/>
        <v>1830</v>
      </c>
      <c r="J11" s="28">
        <v>1575</v>
      </c>
      <c r="K11" s="28">
        <v>255</v>
      </c>
      <c r="L11" s="44">
        <f t="shared" si="6"/>
        <v>118</v>
      </c>
      <c r="M11" s="28">
        <v>74</v>
      </c>
      <c r="N11" s="36">
        <v>44</v>
      </c>
      <c r="O11" s="89">
        <f t="shared" si="3"/>
        <v>16</v>
      </c>
      <c r="P11" s="86">
        <f t="shared" si="4"/>
        <v>-1</v>
      </c>
      <c r="Q11" s="101">
        <f t="shared" si="5"/>
        <v>1948</v>
      </c>
      <c r="R11" s="101">
        <f t="shared" si="7"/>
        <v>1649</v>
      </c>
      <c r="S11" s="101">
        <f t="shared" si="8"/>
        <v>299</v>
      </c>
    </row>
    <row r="12" spans="1:19" ht="24.95" customHeight="1">
      <c r="A12" s="61" t="s">
        <v>11</v>
      </c>
      <c r="B12" s="27">
        <f t="shared" si="0"/>
        <v>5445</v>
      </c>
      <c r="C12" s="28">
        <v>4545</v>
      </c>
      <c r="D12" s="28">
        <v>900</v>
      </c>
      <c r="E12" s="44">
        <f t="shared" si="1"/>
        <v>374</v>
      </c>
      <c r="F12" s="28">
        <v>233</v>
      </c>
      <c r="G12" s="36">
        <v>141</v>
      </c>
      <c r="H12" s="153" t="s">
        <v>245</v>
      </c>
      <c r="I12" s="27">
        <f t="shared" si="2"/>
        <v>5455</v>
      </c>
      <c r="J12" s="28">
        <v>4557</v>
      </c>
      <c r="K12" s="28">
        <v>898</v>
      </c>
      <c r="L12" s="44">
        <f t="shared" si="6"/>
        <v>379</v>
      </c>
      <c r="M12" s="28">
        <v>236</v>
      </c>
      <c r="N12" s="36">
        <v>143</v>
      </c>
      <c r="O12" s="89">
        <f t="shared" si="3"/>
        <v>12</v>
      </c>
      <c r="P12" s="86">
        <f t="shared" si="4"/>
        <v>-2</v>
      </c>
      <c r="Q12" s="101">
        <f t="shared" si="5"/>
        <v>5834</v>
      </c>
      <c r="R12" s="101">
        <f t="shared" si="7"/>
        <v>4793</v>
      </c>
      <c r="S12" s="101">
        <f t="shared" si="8"/>
        <v>1041</v>
      </c>
    </row>
    <row r="13" spans="1:19" ht="24.95" customHeight="1">
      <c r="A13" s="61" t="s">
        <v>12</v>
      </c>
      <c r="B13" s="27">
        <f t="shared" si="0"/>
        <v>5402</v>
      </c>
      <c r="C13" s="28">
        <v>4674</v>
      </c>
      <c r="D13" s="28">
        <v>728</v>
      </c>
      <c r="E13" s="44">
        <f t="shared" si="1"/>
        <v>595</v>
      </c>
      <c r="F13" s="28">
        <v>363</v>
      </c>
      <c r="G13" s="36">
        <v>232</v>
      </c>
      <c r="H13" s="153" t="s">
        <v>246</v>
      </c>
      <c r="I13" s="27">
        <f t="shared" si="2"/>
        <v>5358</v>
      </c>
      <c r="J13" s="28">
        <v>4632</v>
      </c>
      <c r="K13" s="28">
        <v>726</v>
      </c>
      <c r="L13" s="44">
        <f t="shared" si="6"/>
        <v>614</v>
      </c>
      <c r="M13" s="28">
        <v>374</v>
      </c>
      <c r="N13" s="36">
        <v>240</v>
      </c>
      <c r="O13" s="89">
        <f t="shared" si="3"/>
        <v>-42</v>
      </c>
      <c r="P13" s="86">
        <f t="shared" si="4"/>
        <v>-2</v>
      </c>
      <c r="Q13" s="101">
        <f t="shared" si="5"/>
        <v>5972</v>
      </c>
      <c r="R13" s="101">
        <f t="shared" si="7"/>
        <v>5006</v>
      </c>
      <c r="S13" s="101">
        <f t="shared" si="8"/>
        <v>966</v>
      </c>
    </row>
    <row r="14" spans="1:19" ht="24.95" customHeight="1">
      <c r="A14" s="61" t="s">
        <v>13</v>
      </c>
      <c r="B14" s="27">
        <f t="shared" si="0"/>
        <v>2809</v>
      </c>
      <c r="C14" s="28">
        <v>2500</v>
      </c>
      <c r="D14" s="28">
        <v>309</v>
      </c>
      <c r="E14" s="44">
        <f t="shared" si="1"/>
        <v>111</v>
      </c>
      <c r="F14" s="28">
        <v>83</v>
      </c>
      <c r="G14" s="36">
        <v>28</v>
      </c>
      <c r="H14" s="153" t="s">
        <v>247</v>
      </c>
      <c r="I14" s="27">
        <f t="shared" si="2"/>
        <v>2816</v>
      </c>
      <c r="J14" s="28">
        <v>2506</v>
      </c>
      <c r="K14" s="28">
        <v>310</v>
      </c>
      <c r="L14" s="44">
        <f t="shared" si="6"/>
        <v>111</v>
      </c>
      <c r="M14" s="28">
        <v>83</v>
      </c>
      <c r="N14" s="36">
        <v>28</v>
      </c>
      <c r="O14" s="89">
        <f t="shared" si="3"/>
        <v>6</v>
      </c>
      <c r="P14" s="86">
        <f t="shared" si="4"/>
        <v>1</v>
      </c>
      <c r="Q14" s="101">
        <f t="shared" si="5"/>
        <v>2927</v>
      </c>
      <c r="R14" s="101">
        <f t="shared" si="7"/>
        <v>2589</v>
      </c>
      <c r="S14" s="101">
        <f t="shared" si="8"/>
        <v>338</v>
      </c>
    </row>
    <row r="15" spans="1:19" ht="24.95" customHeight="1">
      <c r="A15" s="61" t="s">
        <v>116</v>
      </c>
      <c r="B15" s="27">
        <f t="shared" si="0"/>
        <v>199</v>
      </c>
      <c r="C15" s="28">
        <v>74</v>
      </c>
      <c r="D15" s="28">
        <v>125</v>
      </c>
      <c r="E15" s="44">
        <f t="shared" si="1"/>
        <v>83</v>
      </c>
      <c r="F15" s="28">
        <v>34</v>
      </c>
      <c r="G15" s="36">
        <v>49</v>
      </c>
      <c r="H15" s="153" t="s">
        <v>248</v>
      </c>
      <c r="I15" s="27">
        <f t="shared" si="2"/>
        <v>198</v>
      </c>
      <c r="J15" s="28">
        <v>72</v>
      </c>
      <c r="K15" s="28">
        <v>126</v>
      </c>
      <c r="L15" s="44">
        <f t="shared" si="6"/>
        <v>85</v>
      </c>
      <c r="M15" s="28">
        <v>35</v>
      </c>
      <c r="N15" s="36">
        <v>50</v>
      </c>
      <c r="O15" s="89">
        <f t="shared" si="3"/>
        <v>-2</v>
      </c>
      <c r="P15" s="86">
        <f t="shared" si="4"/>
        <v>1</v>
      </c>
      <c r="Q15" s="101">
        <f t="shared" si="5"/>
        <v>283</v>
      </c>
      <c r="R15" s="101">
        <f t="shared" si="7"/>
        <v>107</v>
      </c>
      <c r="S15" s="101">
        <f t="shared" si="8"/>
        <v>176</v>
      </c>
    </row>
    <row r="16" spans="1:19" ht="24.95" customHeight="1">
      <c r="A16" s="61" t="s">
        <v>3</v>
      </c>
      <c r="B16" s="27">
        <f t="shared" si="0"/>
        <v>3223</v>
      </c>
      <c r="C16" s="28">
        <v>1850</v>
      </c>
      <c r="D16" s="28">
        <v>1373</v>
      </c>
      <c r="E16" s="44">
        <f t="shared" si="1"/>
        <v>735</v>
      </c>
      <c r="F16" s="28">
        <v>316</v>
      </c>
      <c r="G16" s="36">
        <v>419</v>
      </c>
      <c r="H16" s="153" t="s">
        <v>249</v>
      </c>
      <c r="I16" s="27">
        <f t="shared" si="2"/>
        <v>3279</v>
      </c>
      <c r="J16" s="28">
        <v>1886</v>
      </c>
      <c r="K16" s="28">
        <v>1393</v>
      </c>
      <c r="L16" s="44">
        <f t="shared" si="6"/>
        <v>754</v>
      </c>
      <c r="M16" s="28">
        <v>323</v>
      </c>
      <c r="N16" s="36">
        <v>431</v>
      </c>
      <c r="O16" s="89">
        <f t="shared" si="3"/>
        <v>36</v>
      </c>
      <c r="P16" s="86">
        <f t="shared" si="4"/>
        <v>20</v>
      </c>
      <c r="Q16" s="101">
        <f t="shared" si="5"/>
        <v>4033</v>
      </c>
      <c r="R16" s="101">
        <f t="shared" si="7"/>
        <v>2209</v>
      </c>
      <c r="S16" s="101">
        <f t="shared" si="8"/>
        <v>1824</v>
      </c>
    </row>
    <row r="17" spans="1:19" ht="24.95" customHeight="1">
      <c r="A17" s="61" t="s">
        <v>6</v>
      </c>
      <c r="B17" s="27">
        <f t="shared" si="0"/>
        <v>159</v>
      </c>
      <c r="C17" s="28">
        <v>96</v>
      </c>
      <c r="D17" s="28">
        <v>63</v>
      </c>
      <c r="E17" s="44">
        <f t="shared" si="1"/>
        <v>54</v>
      </c>
      <c r="F17" s="28">
        <v>31</v>
      </c>
      <c r="G17" s="36">
        <v>23</v>
      </c>
      <c r="H17" s="153" t="s">
        <v>250</v>
      </c>
      <c r="I17" s="27">
        <f t="shared" si="2"/>
        <v>151</v>
      </c>
      <c r="J17" s="28">
        <v>92</v>
      </c>
      <c r="K17" s="28">
        <v>59</v>
      </c>
      <c r="L17" s="44">
        <f t="shared" si="6"/>
        <v>58</v>
      </c>
      <c r="M17" s="28">
        <v>33</v>
      </c>
      <c r="N17" s="36">
        <v>25</v>
      </c>
      <c r="O17" s="89">
        <f t="shared" si="3"/>
        <v>-4</v>
      </c>
      <c r="P17" s="86">
        <f t="shared" si="4"/>
        <v>-4</v>
      </c>
      <c r="Q17" s="101">
        <f t="shared" si="5"/>
        <v>209</v>
      </c>
      <c r="R17" s="101">
        <f t="shared" si="7"/>
        <v>125</v>
      </c>
      <c r="S17" s="101">
        <f t="shared" si="8"/>
        <v>84</v>
      </c>
    </row>
    <row r="18" spans="1:19" ht="24.95" customHeight="1">
      <c r="A18" s="61" t="s">
        <v>7</v>
      </c>
      <c r="B18" s="27">
        <f t="shared" si="0"/>
        <v>840</v>
      </c>
      <c r="C18" s="28">
        <v>607</v>
      </c>
      <c r="D18" s="28">
        <v>233</v>
      </c>
      <c r="E18" s="44">
        <f t="shared" si="1"/>
        <v>107</v>
      </c>
      <c r="F18" s="28">
        <v>50</v>
      </c>
      <c r="G18" s="36">
        <v>57</v>
      </c>
      <c r="H18" s="153" t="s">
        <v>251</v>
      </c>
      <c r="I18" s="27">
        <f t="shared" si="2"/>
        <v>829</v>
      </c>
      <c r="J18" s="28">
        <v>600</v>
      </c>
      <c r="K18" s="28">
        <v>229</v>
      </c>
      <c r="L18" s="44">
        <f t="shared" si="6"/>
        <v>112</v>
      </c>
      <c r="M18" s="28">
        <v>52</v>
      </c>
      <c r="N18" s="36">
        <v>60</v>
      </c>
      <c r="O18" s="89">
        <f t="shared" si="3"/>
        <v>-7</v>
      </c>
      <c r="P18" s="86">
        <f t="shared" si="4"/>
        <v>-4</v>
      </c>
      <c r="Q18" s="101">
        <f t="shared" si="5"/>
        <v>941</v>
      </c>
      <c r="R18" s="101">
        <f t="shared" si="7"/>
        <v>652</v>
      </c>
      <c r="S18" s="101">
        <f t="shared" si="8"/>
        <v>289</v>
      </c>
    </row>
    <row r="19" spans="1:19" ht="24.95" customHeight="1">
      <c r="A19" s="61" t="s">
        <v>14</v>
      </c>
      <c r="B19" s="27">
        <f t="shared" si="0"/>
        <v>3097</v>
      </c>
      <c r="C19" s="28">
        <v>2496</v>
      </c>
      <c r="D19" s="28">
        <v>601</v>
      </c>
      <c r="E19" s="44">
        <f t="shared" si="1"/>
        <v>131</v>
      </c>
      <c r="F19" s="28">
        <v>81</v>
      </c>
      <c r="G19" s="36">
        <v>50</v>
      </c>
      <c r="H19" s="61" t="s">
        <v>252</v>
      </c>
      <c r="I19" s="27">
        <f t="shared" si="2"/>
        <v>3094</v>
      </c>
      <c r="J19" s="28">
        <v>2498</v>
      </c>
      <c r="K19" s="28">
        <v>596</v>
      </c>
      <c r="L19" s="44">
        <f t="shared" si="6"/>
        <v>135</v>
      </c>
      <c r="M19" s="28">
        <v>85</v>
      </c>
      <c r="N19" s="36">
        <v>50</v>
      </c>
      <c r="O19" s="89">
        <f t="shared" si="3"/>
        <v>2</v>
      </c>
      <c r="P19" s="86">
        <f t="shared" si="4"/>
        <v>-5</v>
      </c>
      <c r="Q19" s="101">
        <f t="shared" si="5"/>
        <v>3229</v>
      </c>
      <c r="R19" s="101">
        <f t="shared" si="7"/>
        <v>2583</v>
      </c>
      <c r="S19" s="101">
        <f t="shared" si="8"/>
        <v>646</v>
      </c>
    </row>
    <row r="20" spans="1:19" ht="24.95" customHeight="1">
      <c r="A20" s="61" t="s">
        <v>21</v>
      </c>
      <c r="B20" s="27">
        <f t="shared" si="0"/>
        <v>372</v>
      </c>
      <c r="C20" s="28">
        <v>197</v>
      </c>
      <c r="D20" s="28">
        <v>175</v>
      </c>
      <c r="E20" s="44">
        <f t="shared" si="1"/>
        <v>127</v>
      </c>
      <c r="F20" s="28">
        <v>53</v>
      </c>
      <c r="G20" s="36">
        <v>74</v>
      </c>
      <c r="H20" s="61" t="s">
        <v>253</v>
      </c>
      <c r="I20" s="27">
        <f t="shared" si="2"/>
        <v>368</v>
      </c>
      <c r="J20" s="28">
        <v>194</v>
      </c>
      <c r="K20" s="28">
        <v>174</v>
      </c>
      <c r="L20" s="44">
        <f t="shared" si="6"/>
        <v>125</v>
      </c>
      <c r="M20" s="28">
        <v>53</v>
      </c>
      <c r="N20" s="36">
        <v>72</v>
      </c>
      <c r="O20" s="89">
        <f t="shared" si="3"/>
        <v>-3</v>
      </c>
      <c r="P20" s="86">
        <f t="shared" si="4"/>
        <v>-1</v>
      </c>
      <c r="Q20" s="101">
        <f t="shared" si="5"/>
        <v>493</v>
      </c>
      <c r="R20" s="101">
        <f t="shared" si="7"/>
        <v>247</v>
      </c>
      <c r="S20" s="101">
        <f t="shared" si="8"/>
        <v>246</v>
      </c>
    </row>
    <row r="21" spans="1:19" ht="24.95" customHeight="1">
      <c r="A21" s="61" t="s">
        <v>17</v>
      </c>
      <c r="B21" s="27">
        <f t="shared" si="0"/>
        <v>1408</v>
      </c>
      <c r="C21" s="28">
        <v>716</v>
      </c>
      <c r="D21" s="28">
        <v>692</v>
      </c>
      <c r="E21" s="44">
        <f t="shared" si="1"/>
        <v>615</v>
      </c>
      <c r="F21" s="28">
        <v>326</v>
      </c>
      <c r="G21" s="36">
        <v>289</v>
      </c>
      <c r="H21" s="61" t="s">
        <v>254</v>
      </c>
      <c r="I21" s="27">
        <f t="shared" si="2"/>
        <v>1411</v>
      </c>
      <c r="J21" s="28">
        <v>723</v>
      </c>
      <c r="K21" s="28">
        <v>688</v>
      </c>
      <c r="L21" s="44">
        <f t="shared" si="6"/>
        <v>618</v>
      </c>
      <c r="M21" s="28">
        <v>324</v>
      </c>
      <c r="N21" s="36">
        <v>294</v>
      </c>
      <c r="O21" s="89">
        <f t="shared" si="3"/>
        <v>7</v>
      </c>
      <c r="P21" s="86">
        <f t="shared" si="4"/>
        <v>-4</v>
      </c>
      <c r="Q21" s="101">
        <f t="shared" si="5"/>
        <v>2029</v>
      </c>
      <c r="R21" s="101">
        <f t="shared" si="7"/>
        <v>1047</v>
      </c>
      <c r="S21" s="101">
        <f t="shared" si="8"/>
        <v>982</v>
      </c>
    </row>
    <row r="22" spans="1:19" ht="24.95" customHeight="1">
      <c r="A22" s="61" t="s">
        <v>18</v>
      </c>
      <c r="B22" s="27">
        <f t="shared" si="0"/>
        <v>530</v>
      </c>
      <c r="C22" s="28">
        <v>219</v>
      </c>
      <c r="D22" s="28">
        <v>311</v>
      </c>
      <c r="E22" s="44">
        <f t="shared" si="1"/>
        <v>309</v>
      </c>
      <c r="F22" s="28">
        <v>140</v>
      </c>
      <c r="G22" s="36">
        <v>169</v>
      </c>
      <c r="H22" s="61" t="s">
        <v>255</v>
      </c>
      <c r="I22" s="27">
        <f t="shared" si="2"/>
        <v>528</v>
      </c>
      <c r="J22" s="28">
        <v>218</v>
      </c>
      <c r="K22" s="28">
        <v>310</v>
      </c>
      <c r="L22" s="44">
        <f t="shared" si="6"/>
        <v>307</v>
      </c>
      <c r="M22" s="28">
        <v>139</v>
      </c>
      <c r="N22" s="36">
        <v>168</v>
      </c>
      <c r="O22" s="89">
        <f t="shared" si="3"/>
        <v>-1</v>
      </c>
      <c r="P22" s="86">
        <f t="shared" si="4"/>
        <v>-1</v>
      </c>
      <c r="Q22" s="101">
        <f t="shared" si="5"/>
        <v>835</v>
      </c>
      <c r="R22" s="101">
        <f t="shared" si="7"/>
        <v>357</v>
      </c>
      <c r="S22" s="101">
        <f t="shared" si="8"/>
        <v>478</v>
      </c>
    </row>
    <row r="23" spans="1:19" ht="24.95" customHeight="1">
      <c r="A23" s="61" t="s">
        <v>19</v>
      </c>
      <c r="B23" s="27">
        <f t="shared" si="0"/>
        <v>235</v>
      </c>
      <c r="C23" s="28">
        <v>100</v>
      </c>
      <c r="D23" s="28">
        <v>135</v>
      </c>
      <c r="E23" s="44">
        <f t="shared" si="1"/>
        <v>137</v>
      </c>
      <c r="F23" s="28">
        <v>59</v>
      </c>
      <c r="G23" s="36">
        <v>78</v>
      </c>
      <c r="H23" s="61" t="s">
        <v>256</v>
      </c>
      <c r="I23" s="27">
        <f t="shared" si="2"/>
        <v>239</v>
      </c>
      <c r="J23" s="28">
        <v>103</v>
      </c>
      <c r="K23" s="28">
        <v>136</v>
      </c>
      <c r="L23" s="44">
        <f t="shared" si="6"/>
        <v>140</v>
      </c>
      <c r="M23" s="28">
        <v>60</v>
      </c>
      <c r="N23" s="36">
        <v>80</v>
      </c>
      <c r="O23" s="89">
        <f t="shared" si="3"/>
        <v>3</v>
      </c>
      <c r="P23" s="86">
        <f t="shared" si="4"/>
        <v>1</v>
      </c>
      <c r="Q23" s="101">
        <f t="shared" si="5"/>
        <v>379</v>
      </c>
      <c r="R23" s="101">
        <f t="shared" si="7"/>
        <v>163</v>
      </c>
      <c r="S23" s="101">
        <f t="shared" si="8"/>
        <v>216</v>
      </c>
    </row>
    <row r="24" spans="1:19" ht="24.95" customHeight="1">
      <c r="A24" s="61" t="s">
        <v>20</v>
      </c>
      <c r="B24" s="27">
        <f t="shared" si="0"/>
        <v>336</v>
      </c>
      <c r="C24" s="28">
        <v>184</v>
      </c>
      <c r="D24" s="28">
        <v>152</v>
      </c>
      <c r="E24" s="44">
        <f t="shared" si="1"/>
        <v>84</v>
      </c>
      <c r="F24" s="28">
        <v>35</v>
      </c>
      <c r="G24" s="36">
        <v>49</v>
      </c>
      <c r="H24" s="61" t="s">
        <v>257</v>
      </c>
      <c r="I24" s="27">
        <f t="shared" si="2"/>
        <v>339</v>
      </c>
      <c r="J24" s="28">
        <v>185</v>
      </c>
      <c r="K24" s="28">
        <v>154</v>
      </c>
      <c r="L24" s="44">
        <f t="shared" si="6"/>
        <v>84</v>
      </c>
      <c r="M24" s="28">
        <v>35</v>
      </c>
      <c r="N24" s="36">
        <v>49</v>
      </c>
      <c r="O24" s="89">
        <f t="shared" si="3"/>
        <v>1</v>
      </c>
      <c r="P24" s="86">
        <f t="shared" si="4"/>
        <v>2</v>
      </c>
      <c r="Q24" s="101">
        <f t="shared" si="5"/>
        <v>423</v>
      </c>
      <c r="R24" s="101">
        <f t="shared" si="7"/>
        <v>220</v>
      </c>
      <c r="S24" s="101">
        <f t="shared" si="8"/>
        <v>203</v>
      </c>
    </row>
    <row r="25" spans="1:19" ht="24.95" customHeight="1">
      <c r="A25" s="61" t="s">
        <v>22</v>
      </c>
      <c r="B25" s="27">
        <f t="shared" si="0"/>
        <v>982</v>
      </c>
      <c r="C25" s="28">
        <v>611</v>
      </c>
      <c r="D25" s="28">
        <v>371</v>
      </c>
      <c r="E25" s="44">
        <f t="shared" si="1"/>
        <v>230</v>
      </c>
      <c r="F25" s="28">
        <v>104</v>
      </c>
      <c r="G25" s="36">
        <v>126</v>
      </c>
      <c r="H25" s="61" t="s">
        <v>258</v>
      </c>
      <c r="I25" s="27">
        <f t="shared" si="2"/>
        <v>984</v>
      </c>
      <c r="J25" s="28">
        <v>610</v>
      </c>
      <c r="K25" s="28">
        <v>374</v>
      </c>
      <c r="L25" s="44">
        <f t="shared" si="6"/>
        <v>238</v>
      </c>
      <c r="M25" s="28">
        <v>108</v>
      </c>
      <c r="N25" s="36">
        <v>130</v>
      </c>
      <c r="O25" s="89">
        <f t="shared" si="3"/>
        <v>-1</v>
      </c>
      <c r="P25" s="86">
        <f t="shared" si="4"/>
        <v>3</v>
      </c>
      <c r="Q25" s="101">
        <f t="shared" si="5"/>
        <v>1222</v>
      </c>
      <c r="R25" s="101">
        <f t="shared" si="7"/>
        <v>718</v>
      </c>
      <c r="S25" s="101">
        <f t="shared" si="8"/>
        <v>504</v>
      </c>
    </row>
    <row r="26" spans="1:19" ht="24.95" customHeight="1">
      <c r="A26" s="61" t="s">
        <v>23</v>
      </c>
      <c r="B26" s="27">
        <f t="shared" si="0"/>
        <v>708</v>
      </c>
      <c r="C26" s="28">
        <v>356</v>
      </c>
      <c r="D26" s="28">
        <v>352</v>
      </c>
      <c r="E26" s="44">
        <f t="shared" si="1"/>
        <v>199</v>
      </c>
      <c r="F26" s="28">
        <v>93</v>
      </c>
      <c r="G26" s="36">
        <v>106</v>
      </c>
      <c r="H26" s="61" t="s">
        <v>259</v>
      </c>
      <c r="I26" s="27">
        <f t="shared" si="2"/>
        <v>708</v>
      </c>
      <c r="J26" s="28">
        <v>355</v>
      </c>
      <c r="K26" s="28">
        <v>353</v>
      </c>
      <c r="L26" s="44">
        <f t="shared" si="6"/>
        <v>200</v>
      </c>
      <c r="M26" s="28">
        <v>90</v>
      </c>
      <c r="N26" s="36">
        <v>110</v>
      </c>
      <c r="O26" s="89">
        <f t="shared" si="3"/>
        <v>-1</v>
      </c>
      <c r="P26" s="86">
        <f t="shared" si="4"/>
        <v>1</v>
      </c>
      <c r="Q26" s="101">
        <f t="shared" si="5"/>
        <v>908</v>
      </c>
      <c r="R26" s="101">
        <f t="shared" si="7"/>
        <v>445</v>
      </c>
      <c r="S26" s="101">
        <f t="shared" si="8"/>
        <v>463</v>
      </c>
    </row>
    <row r="27" spans="1:19" ht="24.95" customHeight="1">
      <c r="A27" s="61" t="s">
        <v>24</v>
      </c>
      <c r="B27" s="27">
        <f t="shared" si="0"/>
        <v>209</v>
      </c>
      <c r="C27" s="28">
        <v>74</v>
      </c>
      <c r="D27" s="28">
        <v>135</v>
      </c>
      <c r="E27" s="44">
        <f t="shared" si="1"/>
        <v>91</v>
      </c>
      <c r="F27" s="28">
        <v>35</v>
      </c>
      <c r="G27" s="36">
        <v>56</v>
      </c>
      <c r="H27" s="61" t="s">
        <v>260</v>
      </c>
      <c r="I27" s="27">
        <f t="shared" si="2"/>
        <v>209</v>
      </c>
      <c r="J27" s="28">
        <v>72</v>
      </c>
      <c r="K27" s="28">
        <v>137</v>
      </c>
      <c r="L27" s="44">
        <f t="shared" si="6"/>
        <v>96</v>
      </c>
      <c r="M27" s="28">
        <v>38</v>
      </c>
      <c r="N27" s="36">
        <v>58</v>
      </c>
      <c r="O27" s="89">
        <f t="shared" si="3"/>
        <v>-2</v>
      </c>
      <c r="P27" s="86">
        <f t="shared" si="4"/>
        <v>2</v>
      </c>
      <c r="Q27" s="101">
        <f t="shared" si="5"/>
        <v>305</v>
      </c>
      <c r="R27" s="101">
        <f t="shared" si="7"/>
        <v>110</v>
      </c>
      <c r="S27" s="101">
        <f t="shared" si="8"/>
        <v>195</v>
      </c>
    </row>
    <row r="28" spans="1:19" ht="24.95" customHeight="1">
      <c r="A28" s="61" t="s">
        <v>25</v>
      </c>
      <c r="B28" s="27">
        <f t="shared" si="0"/>
        <v>273</v>
      </c>
      <c r="C28" s="28">
        <v>105</v>
      </c>
      <c r="D28" s="28">
        <v>168</v>
      </c>
      <c r="E28" s="44">
        <f t="shared" si="1"/>
        <v>94</v>
      </c>
      <c r="F28" s="28">
        <v>36</v>
      </c>
      <c r="G28" s="36">
        <v>58</v>
      </c>
      <c r="H28" s="61" t="s">
        <v>261</v>
      </c>
      <c r="I28" s="27">
        <f t="shared" si="2"/>
        <v>270</v>
      </c>
      <c r="J28" s="28">
        <v>104</v>
      </c>
      <c r="K28" s="28">
        <v>166</v>
      </c>
      <c r="L28" s="44">
        <f t="shared" si="6"/>
        <v>93</v>
      </c>
      <c r="M28" s="28">
        <v>36</v>
      </c>
      <c r="N28" s="36">
        <v>57</v>
      </c>
      <c r="O28" s="89">
        <f t="shared" si="3"/>
        <v>-1</v>
      </c>
      <c r="P28" s="86">
        <f t="shared" si="4"/>
        <v>-2</v>
      </c>
      <c r="Q28" s="101">
        <f t="shared" si="5"/>
        <v>363</v>
      </c>
      <c r="R28" s="101">
        <f t="shared" si="7"/>
        <v>140</v>
      </c>
      <c r="S28" s="101">
        <f t="shared" si="8"/>
        <v>223</v>
      </c>
    </row>
    <row r="29" spans="1:19" ht="24.95" customHeight="1">
      <c r="A29" s="61" t="s">
        <v>67</v>
      </c>
      <c r="B29" s="27">
        <f t="shared" si="0"/>
        <v>159</v>
      </c>
      <c r="C29" s="28">
        <v>66</v>
      </c>
      <c r="D29" s="28">
        <v>93</v>
      </c>
      <c r="E29" s="44">
        <f t="shared" si="1"/>
        <v>86</v>
      </c>
      <c r="F29" s="28">
        <v>37</v>
      </c>
      <c r="G29" s="36">
        <v>49</v>
      </c>
      <c r="H29" s="61" t="s">
        <v>262</v>
      </c>
      <c r="I29" s="27">
        <f t="shared" si="2"/>
        <v>158</v>
      </c>
      <c r="J29" s="28">
        <v>66</v>
      </c>
      <c r="K29" s="28">
        <v>92</v>
      </c>
      <c r="L29" s="44">
        <f t="shared" si="6"/>
        <v>90</v>
      </c>
      <c r="M29" s="28">
        <v>39</v>
      </c>
      <c r="N29" s="36">
        <v>51</v>
      </c>
      <c r="O29" s="89">
        <f t="shared" si="3"/>
        <v>0</v>
      </c>
      <c r="P29" s="86">
        <f t="shared" si="4"/>
        <v>-1</v>
      </c>
      <c r="Q29" s="101">
        <f t="shared" si="5"/>
        <v>248</v>
      </c>
      <c r="R29" s="101">
        <f t="shared" si="7"/>
        <v>105</v>
      </c>
      <c r="S29" s="101">
        <f t="shared" si="8"/>
        <v>143</v>
      </c>
    </row>
    <row r="30" spans="1:19" ht="27" customHeight="1">
      <c r="A30" s="62" t="s">
        <v>114</v>
      </c>
      <c r="B30" s="27">
        <f t="shared" si="0"/>
        <v>522</v>
      </c>
      <c r="C30" s="28">
        <v>245</v>
      </c>
      <c r="D30" s="28">
        <v>277</v>
      </c>
      <c r="E30" s="44">
        <f t="shared" si="1"/>
        <v>136</v>
      </c>
      <c r="F30" s="28">
        <v>52</v>
      </c>
      <c r="G30" s="36">
        <v>84</v>
      </c>
      <c r="H30" s="62" t="s">
        <v>118</v>
      </c>
      <c r="I30" s="27">
        <f t="shared" si="2"/>
        <v>522</v>
      </c>
      <c r="J30" s="28">
        <v>249</v>
      </c>
      <c r="K30" s="28">
        <v>273</v>
      </c>
      <c r="L30" s="44">
        <f t="shared" si="6"/>
        <v>141</v>
      </c>
      <c r="M30" s="28">
        <v>53</v>
      </c>
      <c r="N30" s="36">
        <v>88</v>
      </c>
      <c r="O30" s="89">
        <f t="shared" si="3"/>
        <v>4</v>
      </c>
      <c r="P30" s="86">
        <f t="shared" si="4"/>
        <v>-4</v>
      </c>
      <c r="Q30" s="101">
        <f t="shared" si="5"/>
        <v>663</v>
      </c>
      <c r="R30" s="101">
        <f t="shared" si="7"/>
        <v>302</v>
      </c>
      <c r="S30" s="101">
        <f t="shared" si="8"/>
        <v>361</v>
      </c>
    </row>
    <row r="31" spans="1:19" ht="27" customHeight="1">
      <c r="A31" s="62" t="s">
        <v>115</v>
      </c>
      <c r="B31" s="27">
        <f t="shared" si="0"/>
        <v>724</v>
      </c>
      <c r="C31" s="28">
        <v>414</v>
      </c>
      <c r="D31" s="28">
        <v>310</v>
      </c>
      <c r="E31" s="44">
        <f t="shared" si="1"/>
        <v>149</v>
      </c>
      <c r="F31" s="28">
        <v>71</v>
      </c>
      <c r="G31" s="36">
        <v>78</v>
      </c>
      <c r="H31" s="62" t="s">
        <v>119</v>
      </c>
      <c r="I31" s="27">
        <f t="shared" si="2"/>
        <v>720</v>
      </c>
      <c r="J31" s="28">
        <v>419</v>
      </c>
      <c r="K31" s="28">
        <v>301</v>
      </c>
      <c r="L31" s="44">
        <f t="shared" si="6"/>
        <v>150</v>
      </c>
      <c r="M31" s="28">
        <v>70</v>
      </c>
      <c r="N31" s="36">
        <v>80</v>
      </c>
      <c r="O31" s="89">
        <f t="shared" si="3"/>
        <v>5</v>
      </c>
      <c r="P31" s="86">
        <f t="shared" si="4"/>
        <v>-9</v>
      </c>
      <c r="Q31" s="101">
        <f t="shared" si="5"/>
        <v>870</v>
      </c>
      <c r="R31" s="101">
        <f t="shared" si="7"/>
        <v>489</v>
      </c>
      <c r="S31" s="101">
        <f t="shared" si="8"/>
        <v>381</v>
      </c>
    </row>
    <row r="32" spans="1:19" ht="27" customHeight="1">
      <c r="A32" s="62" t="s">
        <v>142</v>
      </c>
      <c r="B32" s="27">
        <f t="shared" si="0"/>
        <v>322</v>
      </c>
      <c r="C32" s="28">
        <v>99</v>
      </c>
      <c r="D32" s="28">
        <v>223</v>
      </c>
      <c r="E32" s="44">
        <f t="shared" si="1"/>
        <v>146</v>
      </c>
      <c r="F32" s="28">
        <v>64</v>
      </c>
      <c r="G32" s="36">
        <v>82</v>
      </c>
      <c r="H32" s="62" t="s">
        <v>263</v>
      </c>
      <c r="I32" s="27">
        <f t="shared" si="2"/>
        <v>334</v>
      </c>
      <c r="J32" s="28">
        <v>105</v>
      </c>
      <c r="K32" s="28">
        <v>229</v>
      </c>
      <c r="L32" s="44">
        <f t="shared" si="6"/>
        <v>146</v>
      </c>
      <c r="M32" s="28">
        <v>64</v>
      </c>
      <c r="N32" s="36">
        <v>82</v>
      </c>
      <c r="O32" s="89">
        <f t="shared" si="3"/>
        <v>6</v>
      </c>
      <c r="P32" s="86">
        <f t="shared" si="4"/>
        <v>6</v>
      </c>
      <c r="Q32" s="101">
        <f t="shared" si="5"/>
        <v>480</v>
      </c>
      <c r="R32" s="101">
        <f t="shared" si="7"/>
        <v>169</v>
      </c>
      <c r="S32" s="101">
        <f t="shared" si="8"/>
        <v>311</v>
      </c>
    </row>
    <row r="33" spans="1:19" ht="27" customHeight="1">
      <c r="A33" s="62" t="s">
        <v>146</v>
      </c>
      <c r="B33" s="27">
        <f t="shared" si="0"/>
        <v>212</v>
      </c>
      <c r="C33" s="28">
        <v>62</v>
      </c>
      <c r="D33" s="28">
        <v>150</v>
      </c>
      <c r="E33" s="44">
        <f t="shared" si="1"/>
        <v>62</v>
      </c>
      <c r="F33" s="28">
        <v>27</v>
      </c>
      <c r="G33" s="36">
        <v>35</v>
      </c>
      <c r="H33" s="62" t="s">
        <v>264</v>
      </c>
      <c r="I33" s="27">
        <f t="shared" si="2"/>
        <v>212</v>
      </c>
      <c r="J33" s="28">
        <v>61</v>
      </c>
      <c r="K33" s="28">
        <v>151</v>
      </c>
      <c r="L33" s="44">
        <f t="shared" si="6"/>
        <v>64</v>
      </c>
      <c r="M33" s="28">
        <v>27</v>
      </c>
      <c r="N33" s="36">
        <v>37</v>
      </c>
      <c r="O33" s="89">
        <f t="shared" si="3"/>
        <v>-1</v>
      </c>
      <c r="P33" s="86">
        <f t="shared" si="4"/>
        <v>1</v>
      </c>
      <c r="Q33" s="101">
        <f t="shared" si="5"/>
        <v>276</v>
      </c>
      <c r="R33" s="101">
        <f t="shared" si="7"/>
        <v>88</v>
      </c>
      <c r="S33" s="101">
        <f t="shared" si="8"/>
        <v>188</v>
      </c>
    </row>
    <row r="34" spans="1:19" ht="27" customHeight="1" thickBot="1">
      <c r="A34" s="117" t="s">
        <v>206</v>
      </c>
      <c r="B34" s="64">
        <f t="shared" si="0"/>
        <v>300</v>
      </c>
      <c r="C34" s="38">
        <v>70</v>
      </c>
      <c r="D34" s="38">
        <v>230</v>
      </c>
      <c r="E34" s="103">
        <f t="shared" si="1"/>
        <v>124</v>
      </c>
      <c r="F34" s="114">
        <v>49</v>
      </c>
      <c r="G34" s="116">
        <v>75</v>
      </c>
      <c r="H34" s="117" t="s">
        <v>265</v>
      </c>
      <c r="I34" s="64">
        <f t="shared" si="2"/>
        <v>298</v>
      </c>
      <c r="J34" s="38">
        <v>68</v>
      </c>
      <c r="K34" s="38">
        <v>230</v>
      </c>
      <c r="L34" s="103">
        <f t="shared" si="6"/>
        <v>124</v>
      </c>
      <c r="M34" s="114">
        <v>49</v>
      </c>
      <c r="N34" s="116">
        <v>75</v>
      </c>
      <c r="O34" s="89">
        <f t="shared" si="3"/>
        <v>-2</v>
      </c>
      <c r="P34" s="86">
        <f t="shared" si="4"/>
        <v>0</v>
      </c>
      <c r="Q34" s="101">
        <f t="shared" si="5"/>
        <v>422</v>
      </c>
      <c r="R34" s="101">
        <f t="shared" si="7"/>
        <v>117</v>
      </c>
      <c r="S34" s="101">
        <f t="shared" si="8"/>
        <v>305</v>
      </c>
    </row>
    <row r="35" spans="1:19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151</vt:i4>
      </vt:variant>
    </vt:vector>
  </HeadingPairs>
  <TitlesOfParts>
    <vt:vector size="151" baseType="lpstr">
      <vt:lpstr>년도별등록외국인수</vt:lpstr>
      <vt:lpstr>2010</vt:lpstr>
      <vt:lpstr>2011</vt:lpstr>
      <vt:lpstr>2012</vt:lpstr>
      <vt:lpstr>2013</vt:lpstr>
      <vt:lpstr>2014.02월</vt:lpstr>
      <vt:lpstr>2014.03월</vt:lpstr>
      <vt:lpstr>2014.04월</vt:lpstr>
      <vt:lpstr>2014.05월</vt:lpstr>
      <vt:lpstr>2014.06월</vt:lpstr>
      <vt:lpstr>2014.07월</vt:lpstr>
      <vt:lpstr>2014.08월</vt:lpstr>
      <vt:lpstr>2014.09월</vt:lpstr>
      <vt:lpstr>2014.10월</vt:lpstr>
      <vt:lpstr>2014.11월</vt:lpstr>
      <vt:lpstr>2014.12월</vt:lpstr>
      <vt:lpstr>2015.01월</vt:lpstr>
      <vt:lpstr>2015.02월</vt:lpstr>
      <vt:lpstr>2015.03월</vt:lpstr>
      <vt:lpstr>2015.04월</vt:lpstr>
      <vt:lpstr>2015.05월</vt:lpstr>
      <vt:lpstr>2015.06월</vt:lpstr>
      <vt:lpstr>2015.07월</vt:lpstr>
      <vt:lpstr>2015.08월</vt:lpstr>
      <vt:lpstr>2015.09월</vt:lpstr>
      <vt:lpstr>2015.10월</vt:lpstr>
      <vt:lpstr>2015.11월</vt:lpstr>
      <vt:lpstr>2015.12월</vt:lpstr>
      <vt:lpstr>2016.1월</vt:lpstr>
      <vt:lpstr>2016.2월</vt:lpstr>
      <vt:lpstr>2016.3월</vt:lpstr>
      <vt:lpstr>2016.4월</vt:lpstr>
      <vt:lpstr>2016.5월</vt:lpstr>
      <vt:lpstr>2016.6월</vt:lpstr>
      <vt:lpstr>2016.7월</vt:lpstr>
      <vt:lpstr>2016.8월</vt:lpstr>
      <vt:lpstr>2016.9월</vt:lpstr>
      <vt:lpstr>2016.10월</vt:lpstr>
      <vt:lpstr>2016.11월</vt:lpstr>
      <vt:lpstr>2016.12월</vt:lpstr>
      <vt:lpstr>2017.1월</vt:lpstr>
      <vt:lpstr>2017.2월</vt:lpstr>
      <vt:lpstr>2017.3월</vt:lpstr>
      <vt:lpstr>2017.4월</vt:lpstr>
      <vt:lpstr>2017.5월</vt:lpstr>
      <vt:lpstr>2017.6월</vt:lpstr>
      <vt:lpstr>2017.7월</vt:lpstr>
      <vt:lpstr>2017.8월</vt:lpstr>
      <vt:lpstr>2017.9월</vt:lpstr>
      <vt:lpstr>2017.10월</vt:lpstr>
      <vt:lpstr>2017.11월</vt:lpstr>
      <vt:lpstr>2017.12월</vt:lpstr>
      <vt:lpstr>2018.1월</vt:lpstr>
      <vt:lpstr>2018.2월</vt:lpstr>
      <vt:lpstr>2018.3월</vt:lpstr>
      <vt:lpstr>2018.4월</vt:lpstr>
      <vt:lpstr>2018.5월</vt:lpstr>
      <vt:lpstr>2018.6월</vt:lpstr>
      <vt:lpstr>2018.7월</vt:lpstr>
      <vt:lpstr>2018.8월</vt:lpstr>
      <vt:lpstr>2018.9월</vt:lpstr>
      <vt:lpstr>2018.10월</vt:lpstr>
      <vt:lpstr>2018.11월</vt:lpstr>
      <vt:lpstr>2018.12월</vt:lpstr>
      <vt:lpstr>2019.1월</vt:lpstr>
      <vt:lpstr>2019. 2월</vt:lpstr>
      <vt:lpstr>2019. 3월 </vt:lpstr>
      <vt:lpstr>2019. 4월</vt:lpstr>
      <vt:lpstr>2019. 5월</vt:lpstr>
      <vt:lpstr>2019. 6월</vt:lpstr>
      <vt:lpstr>2019. 7월 </vt:lpstr>
      <vt:lpstr>2019. 8월</vt:lpstr>
      <vt:lpstr>2019. 9월</vt:lpstr>
      <vt:lpstr>2019. 10월</vt:lpstr>
      <vt:lpstr>2019. 11월</vt:lpstr>
      <vt:lpstr>2019. 12월</vt:lpstr>
      <vt:lpstr>2020. 1월</vt:lpstr>
      <vt:lpstr>2020. 2월</vt:lpstr>
      <vt:lpstr>2020. 3월 </vt:lpstr>
      <vt:lpstr>2020. 4월</vt:lpstr>
      <vt:lpstr>2020. 5월 </vt:lpstr>
      <vt:lpstr>2020. 6월</vt:lpstr>
      <vt:lpstr>2020. 7월</vt:lpstr>
      <vt:lpstr>2020. 8월 </vt:lpstr>
      <vt:lpstr>2020. 9월</vt:lpstr>
      <vt:lpstr>2020. 10월</vt:lpstr>
      <vt:lpstr>2020. 12월</vt:lpstr>
      <vt:lpstr>2021. 1월</vt:lpstr>
      <vt:lpstr>2021. 2월</vt:lpstr>
      <vt:lpstr>2021. 3월</vt:lpstr>
      <vt:lpstr>2021. 4월</vt:lpstr>
      <vt:lpstr>2021. 5월</vt:lpstr>
      <vt:lpstr>2021. 6월</vt:lpstr>
      <vt:lpstr>2021. 7월</vt:lpstr>
      <vt:lpstr>2021. 8월</vt:lpstr>
      <vt:lpstr>2021. 9월</vt:lpstr>
      <vt:lpstr>2021. 10월</vt:lpstr>
      <vt:lpstr>2021. 11월</vt:lpstr>
      <vt:lpstr>2021. 12월</vt:lpstr>
      <vt:lpstr>2022.1월</vt:lpstr>
      <vt:lpstr>2022.2월</vt:lpstr>
      <vt:lpstr>2022.3월</vt:lpstr>
      <vt:lpstr>2022.4월</vt:lpstr>
      <vt:lpstr>2022.5월</vt:lpstr>
      <vt:lpstr>2022.6월</vt:lpstr>
      <vt:lpstr>2022.7월</vt:lpstr>
      <vt:lpstr>2022.8월</vt:lpstr>
      <vt:lpstr>2022.9월</vt:lpstr>
      <vt:lpstr>2022.10월</vt:lpstr>
      <vt:lpstr>2022.11월</vt:lpstr>
      <vt:lpstr>2022.12월</vt:lpstr>
      <vt:lpstr>2023.1월</vt:lpstr>
      <vt:lpstr>2023.2월</vt:lpstr>
      <vt:lpstr>2023.3월</vt:lpstr>
      <vt:lpstr>2023.4월</vt:lpstr>
      <vt:lpstr>2023.5월</vt:lpstr>
      <vt:lpstr>2023.6월</vt:lpstr>
      <vt:lpstr>2023.7월</vt:lpstr>
      <vt:lpstr>2023.8월</vt:lpstr>
      <vt:lpstr>2023.9월</vt:lpstr>
      <vt:lpstr>2023.10월</vt:lpstr>
      <vt:lpstr>2023.11월</vt:lpstr>
      <vt:lpstr>2023.12월</vt:lpstr>
      <vt:lpstr>2024.1월</vt:lpstr>
      <vt:lpstr>2024.2월</vt:lpstr>
      <vt:lpstr>2024.3월</vt:lpstr>
      <vt:lpstr>2024.4월</vt:lpstr>
      <vt:lpstr>2024.5월</vt:lpstr>
      <vt:lpstr>2024.6월</vt:lpstr>
      <vt:lpstr>2024.7월</vt:lpstr>
      <vt:lpstr>2024.8월</vt:lpstr>
      <vt:lpstr>2024.9월</vt:lpstr>
      <vt:lpstr>2024.10월</vt:lpstr>
      <vt:lpstr>2024.11월</vt:lpstr>
      <vt:lpstr>2024.12월</vt:lpstr>
      <vt:lpstr>2025.1월</vt:lpstr>
      <vt:lpstr>2025.2월</vt:lpstr>
      <vt:lpstr>2025.3월</vt:lpstr>
      <vt:lpstr>2025.4월</vt:lpstr>
      <vt:lpstr>2025.5월</vt:lpstr>
      <vt:lpstr>2025.6월</vt:lpstr>
      <vt:lpstr>2025.7월</vt:lpstr>
      <vt:lpstr>2025.8월</vt:lpstr>
      <vt:lpstr>2025.9월</vt:lpstr>
      <vt:lpstr>2025.10월</vt:lpstr>
      <vt:lpstr>2025.11월</vt:lpstr>
      <vt:lpstr>2025.12월</vt:lpstr>
      <vt:lpstr>2026.1월</vt:lpstr>
      <vt:lpstr>2026.2월</vt:lpstr>
      <vt:lpstr>2026.3월</vt:lpstr>
      <vt:lpstr>2026.4월</vt:lpstr>
    </vt:vector>
  </TitlesOfParts>
  <Company>Organizations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2021-10-08T04:31:39Z</cp:lastPrinted>
  <dcterms:created xsi:type="dcterms:W3CDTF">2014-02-11T02:18:35Z</dcterms:created>
  <dcterms:modified xsi:type="dcterms:W3CDTF">2026-05-12T04:23:35Z</dcterms:modified>
</cp:coreProperties>
</file>